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60" windowWidth="17235" windowHeight="6435" firstSheet="1" activeTab="9"/>
  </bookViews>
  <sheets>
    <sheet name="Instructions - How to Update" sheetId="90" r:id="rId1"/>
    <sheet name="Turnip Selling Tips" sheetId="66" r:id="rId2"/>
    <sheet name="Blank" sheetId="91" r:id="rId3"/>
    <sheet name="Blank (2)" sheetId="101" r:id="rId4"/>
    <sheet name="Blank (3)" sheetId="102" r:id="rId5"/>
    <sheet name="Blank (4)" sheetId="103" r:id="rId6"/>
    <sheet name="Blank (5)" sheetId="104" r:id="rId7"/>
    <sheet name="Blank (6)" sheetId="105" r:id="rId8"/>
    <sheet name="Blank (7)" sheetId="106" r:id="rId9"/>
    <sheet name="Blank (8)" sheetId="107" r:id="rId10"/>
    <sheet name="Blank (9)" sheetId="108" r:id="rId11"/>
    <sheet name="Blank (10)" sheetId="109" r:id="rId12"/>
  </sheets>
  <calcPr calcId="145621"/>
</workbook>
</file>

<file path=xl/calcChain.xml><?xml version="1.0" encoding="utf-8"?>
<calcChain xmlns="http://schemas.openxmlformats.org/spreadsheetml/2006/main">
  <c r="A36" i="109" l="1"/>
  <c r="A34" i="109"/>
  <c r="A32" i="109"/>
  <c r="D15" i="109"/>
  <c r="H14" i="109"/>
  <c r="D14" i="109"/>
  <c r="D13" i="109"/>
  <c r="H12" i="109"/>
  <c r="D12" i="109"/>
  <c r="D11" i="109"/>
  <c r="D10" i="109"/>
  <c r="H9" i="109"/>
  <c r="D9" i="109"/>
  <c r="D8" i="109"/>
  <c r="H7" i="109"/>
  <c r="D7" i="109"/>
  <c r="D6" i="109"/>
  <c r="D5" i="109"/>
  <c r="A36" i="108"/>
  <c r="A34" i="108"/>
  <c r="A38" i="108" s="1"/>
  <c r="A32" i="108"/>
  <c r="D15" i="108"/>
  <c r="H14" i="108"/>
  <c r="D14" i="108"/>
  <c r="D13" i="108"/>
  <c r="H12" i="108"/>
  <c r="D12" i="108"/>
  <c r="D11" i="108"/>
  <c r="D10" i="108"/>
  <c r="H9" i="108"/>
  <c r="D9" i="108"/>
  <c r="D8" i="108"/>
  <c r="H7" i="108"/>
  <c r="D7" i="108"/>
  <c r="D6" i="108"/>
  <c r="D5" i="108"/>
  <c r="A36" i="107"/>
  <c r="A34" i="107"/>
  <c r="A38" i="107" s="1"/>
  <c r="A32" i="107"/>
  <c r="D15" i="107"/>
  <c r="H14" i="107"/>
  <c r="D14" i="107"/>
  <c r="D13" i="107"/>
  <c r="H12" i="107"/>
  <c r="D12" i="107"/>
  <c r="D11" i="107"/>
  <c r="D10" i="107"/>
  <c r="H9" i="107"/>
  <c r="D9" i="107"/>
  <c r="D8" i="107"/>
  <c r="H7" i="107"/>
  <c r="D7" i="107"/>
  <c r="D6" i="107"/>
  <c r="D5" i="107"/>
  <c r="A36" i="106"/>
  <c r="A34" i="106"/>
  <c r="A38" i="106" s="1"/>
  <c r="A32" i="106"/>
  <c r="D15" i="106"/>
  <c r="H14" i="106"/>
  <c r="D14" i="106"/>
  <c r="D13" i="106"/>
  <c r="H12" i="106"/>
  <c r="D12" i="106"/>
  <c r="D11" i="106"/>
  <c r="D10" i="106"/>
  <c r="H9" i="106"/>
  <c r="D9" i="106"/>
  <c r="D8" i="106"/>
  <c r="H7" i="106"/>
  <c r="D7" i="106"/>
  <c r="D6" i="106"/>
  <c r="D5" i="106"/>
  <c r="A36" i="105"/>
  <c r="A34" i="105"/>
  <c r="A32" i="105"/>
  <c r="A38" i="105" s="1"/>
  <c r="D15" i="105"/>
  <c r="H14" i="105"/>
  <c r="D14" i="105"/>
  <c r="D13" i="105"/>
  <c r="H12" i="105"/>
  <c r="D12" i="105"/>
  <c r="D11" i="105"/>
  <c r="D10" i="105"/>
  <c r="H9" i="105"/>
  <c r="D9" i="105"/>
  <c r="D8" i="105"/>
  <c r="H7" i="105"/>
  <c r="D7" i="105"/>
  <c r="D6" i="105"/>
  <c r="D5" i="105"/>
  <c r="A36" i="104"/>
  <c r="A34" i="104"/>
  <c r="A38" i="104" s="1"/>
  <c r="A32" i="104"/>
  <c r="D15" i="104"/>
  <c r="H14" i="104"/>
  <c r="D14" i="104"/>
  <c r="D13" i="104"/>
  <c r="H12" i="104"/>
  <c r="D12" i="104"/>
  <c r="D11" i="104"/>
  <c r="D10" i="104"/>
  <c r="H9" i="104"/>
  <c r="D9" i="104"/>
  <c r="D8" i="104"/>
  <c r="H7" i="104"/>
  <c r="D7" i="104"/>
  <c r="D6" i="104"/>
  <c r="D5" i="104"/>
  <c r="A36" i="103"/>
  <c r="A34" i="103"/>
  <c r="A38" i="103" s="1"/>
  <c r="A32" i="103"/>
  <c r="D15" i="103"/>
  <c r="H14" i="103"/>
  <c r="D14" i="103"/>
  <c r="D13" i="103"/>
  <c r="H12" i="103"/>
  <c r="D12" i="103"/>
  <c r="D11" i="103"/>
  <c r="D10" i="103"/>
  <c r="H9" i="103"/>
  <c r="D9" i="103"/>
  <c r="D8" i="103"/>
  <c r="H7" i="103"/>
  <c r="D7" i="103"/>
  <c r="D6" i="103"/>
  <c r="D5" i="103"/>
  <c r="A36" i="102"/>
  <c r="A34" i="102"/>
  <c r="A32" i="102"/>
  <c r="A38" i="102" s="1"/>
  <c r="D15" i="102"/>
  <c r="H14" i="102"/>
  <c r="D14" i="102"/>
  <c r="D13" i="102"/>
  <c r="H12" i="102"/>
  <c r="D12" i="102"/>
  <c r="D11" i="102"/>
  <c r="D10" i="102"/>
  <c r="H9" i="102"/>
  <c r="D9" i="102"/>
  <c r="D8" i="102"/>
  <c r="H7" i="102"/>
  <c r="D7" i="102"/>
  <c r="D6" i="102"/>
  <c r="D5" i="102"/>
  <c r="A36" i="101"/>
  <c r="A34" i="101"/>
  <c r="A32" i="101"/>
  <c r="A38" i="101" s="1"/>
  <c r="D15" i="101"/>
  <c r="H14" i="101"/>
  <c r="D14" i="101"/>
  <c r="D13" i="101"/>
  <c r="H12" i="101"/>
  <c r="D12" i="101"/>
  <c r="D11" i="101"/>
  <c r="D10" i="101"/>
  <c r="H9" i="101"/>
  <c r="D9" i="101"/>
  <c r="D8" i="101"/>
  <c r="H7" i="101"/>
  <c r="D7" i="101"/>
  <c r="D6" i="101"/>
  <c r="D5" i="101"/>
  <c r="A36" i="91"/>
  <c r="A34" i="91"/>
  <c r="A32" i="91"/>
  <c r="D15" i="91"/>
  <c r="D14" i="91"/>
  <c r="D13" i="91"/>
  <c r="D12" i="91"/>
  <c r="D11" i="91"/>
  <c r="D10" i="91"/>
  <c r="H9" i="91"/>
  <c r="D9" i="91"/>
  <c r="D8" i="91"/>
  <c r="H7" i="91"/>
  <c r="D7" i="91"/>
  <c r="D6" i="91"/>
  <c r="D5" i="91"/>
  <c r="A38" i="109" l="1"/>
  <c r="H17" i="109" s="1"/>
  <c r="H17" i="106"/>
  <c r="H17" i="108"/>
  <c r="H17" i="107"/>
  <c r="H17" i="104"/>
  <c r="H17" i="103"/>
  <c r="H17" i="105"/>
  <c r="H17" i="102"/>
  <c r="H17" i="101"/>
  <c r="A38" i="91"/>
  <c r="H17" i="91" s="1"/>
  <c r="H12" i="91"/>
  <c r="H14" i="91" s="1"/>
</calcChain>
</file>

<file path=xl/sharedStrings.xml><?xml version="1.0" encoding="utf-8"?>
<sst xmlns="http://schemas.openxmlformats.org/spreadsheetml/2006/main" count="379" uniqueCount="53">
  <si>
    <t>Sunday Buy Price</t>
  </si>
  <si>
    <t>Monday</t>
  </si>
  <si>
    <t>Morning</t>
  </si>
  <si>
    <t>Afternoon</t>
  </si>
  <si>
    <t>Tuesday</t>
  </si>
  <si>
    <t>Wednesday</t>
  </si>
  <si>
    <t>Thursday</t>
  </si>
  <si>
    <t>Friday</t>
  </si>
  <si>
    <t>Saturday</t>
  </si>
  <si>
    <t>Difference</t>
  </si>
  <si>
    <t>Turnips Bought:</t>
  </si>
  <si>
    <t>Selling Price</t>
  </si>
  <si>
    <t>Sold in:</t>
  </si>
  <si>
    <t>Bells Spent:</t>
  </si>
  <si>
    <t>Profit/Loss:</t>
  </si>
  <si>
    <t>Percent Change:</t>
  </si>
  <si>
    <t>Subtotal:</t>
  </si>
  <si>
    <t>Tipped:</t>
  </si>
  <si>
    <t>Stalk Market Tips and Tricks</t>
  </si>
  <si>
    <t>The Basics</t>
  </si>
  <si>
    <t>The Stalk Market is a method of earning bells in the Animal Crossing series with great risk— yet, with great risk comes great reward. Every Sunday between 6AM and Noon, Joan the Boar will wander around your town selling turnips in bushels of 10. The buying price always is between 90-110 bells per turnip. After buying your turnips, you may sell them at Re-tail for great profit, or loss. There are two prices per day, from open to noon, and noon to close. You MUST sell your turnips by 6AM the following Sunday, or the turnips will rot, and be rendered useless.</t>
  </si>
  <si>
    <t>Warnings</t>
  </si>
  <si>
    <t xml:space="preserve">Preventing your turnips from spoiling is the greatest concern when it comes to the Stalk Market. Even selling at a loss is better than rot, as you will still be able to recover some of your losses. Your turnips will rot each Sunday at 6AM, OR IF YOU TRAVEL BACK IN TIME. Should the game detect that you are playing at a time you have already played at, your turnips will instantly rot. Time traveling forward does not spoil your Turnips so long as you do not go past 6AM Sunday, or travel back in time before selling your turnips. </t>
  </si>
  <si>
    <t>Price Patterns</t>
  </si>
  <si>
    <t>This sheet can visually assist you in determining what type of selling price pattern your town is in that week. As a rule, selling prices follow one of four patterns: Decreasing, Random, Mini Spike, Huge Spike. Learn more about each below:</t>
  </si>
  <si>
    <t>Decreasing</t>
  </si>
  <si>
    <t>A decreasing pattern is characterized by an initial selling price below 100 bells, followed by the price decreasing a few bells every price change. When using this sheet, it visually will shift from green to red. If your prices steadily decrease every price change without any increase by Thursday Afternoon (the last chance for a spike), you should sell right away to decrease your losses. Below is an example of what a decreasing trend looks like:</t>
  </si>
  <si>
    <t>Random</t>
  </si>
  <si>
    <t>A random pattern is characterized by prices which randomly increase and decrease, between 50 to 200 bells. It is believed that, while in a random pattern, prices will be above 110 bells at least twice a week. This trend is distinct from the others, in that there is NO steady decreasing trend. If you notice your prices are fluxuating in a random pattern, you should immediately sell should you notice a price above 110 bells. Below is an example of what a random trend may look like:</t>
  </si>
  <si>
    <t>Miniature Spike</t>
  </si>
  <si>
    <t>Initially, the miniature spike pattern will appear to be a decreasing trend. The week will begin with a series of decreasing prices. However, there will then be four increasing prices (the fourth being the highest), followed then by one above-average price, and a return to the decreasing trend. If you notice that you had two increasing prices in a row, you may be in this or the huge spike pattern, and should sell at your discretion. Below is an example of what a miniature spike may look like:</t>
  </si>
  <si>
    <t>HUGE SPIKE</t>
  </si>
  <si>
    <t>Initially, the huge spike pattern will appear to be a decreasing trend. The week will begin with a series of decreasing prices. However, there will then be three increasing prices (the third being the highest), followed by two above-average prices, and a return to the decreasing trend. Below is an example of what a HUGE SPIKE may look like:</t>
  </si>
  <si>
    <t>When do I sell?</t>
  </si>
  <si>
    <t>Check EVERY turnip price when it changes. In doing so, you can ensure that you notice if they increase. If at any point the price increases, you are not in a decreasing pattern, and can make profit. When you notice an increase, always wait to check the next price. If the price immediately following an increase is a decrease, you are in a random trend, and should sell the next time the price reaches over 110 bells. If another increase follows, wait for the third increase. If the third increase is above 250 bells, you should more than likely sell, as there is a high chance, then, that this is a HUGE SPIKE, and the next price will be lower. If it is below 250 bells, chances are you are in a low spike. Sell on the third increase at your own discretion. If your prices do not increase by Thursday afternoon, you should immediately sell, OR, if you have an internet connection, ask your friends or search the #TurnipSpike tag on Tumblr/The ACTurnips Subreddit/Your circle of friends for prices above what you bought.</t>
  </si>
  <si>
    <t>Networking. Is. Key. In constantly checking social media, or in with your friends, you may be able to find HUGE SPIKES occuring in other towns. As a rule, it is polite to tip 15%-20% of your profits to the owner of the town you are selling in. Also, please be kind, and do not do anything in the town you are visiting without permission by the owner. Follow the rules they set, and thank them before you leave.</t>
  </si>
  <si>
    <t>Information taken from http://www.thonky.com/animal-crossing-new-leaf/stalk-market/</t>
  </si>
  <si>
    <t>(BETA) Advice:</t>
  </si>
  <si>
    <t>Decreasing Sell Now</t>
  </si>
  <si>
    <t>Huge Spike</t>
  </si>
  <si>
    <t>Small Spike</t>
  </si>
  <si>
    <t>DO NOT TOUCH BELOW</t>
  </si>
  <si>
    <t>Stalk Market Master</t>
  </si>
  <si>
    <t>This Version: Beta 3 -- Check for Updates on "#Stalk Market Master"</t>
  </si>
  <si>
    <t>About</t>
  </si>
  <si>
    <t>Stalk Market Master is a Microsoft Excel Spreadsheet that tracks and organizes your Stalk Market Trends, while offering advice as to what type of pattern you may be in. The spreadsheet was made by John (http://thoughtification.tumblr.com) and is free to use. You may track updates on the Tumblr Tag (#Stalk Market Master).</t>
  </si>
  <si>
    <t>Disclaimer</t>
  </si>
  <si>
    <t>Stalk Market Master is provided for use, as-is, free of charge. I am not obligated to provide updates to Stalk Market Master on a regular basis. Additionally, (BETA) Advice may, at times, provide inaccurate advice. You should always use your best judgement when buying/selling Turnips in the game. Additionally, only download updates from John on his Thoughtification blog, or on his Town of Pokan blog, which is the new home of Stalk Market Master.</t>
  </si>
  <si>
    <t>Instructions</t>
  </si>
  <si>
    <t>Misc.</t>
  </si>
  <si>
    <t>Please do not modify/take credit for SMM. A lot of hard work has gone into this spreadsheet, including the "(BETA) Advice," which, to this day, I have spent hours on coding to offer accurate advice. SMM is not affiliated with, or supported by, Animal Crossing/Nintendo.                        If you run out of sheets, simply duplicate a blank SMM page.</t>
  </si>
  <si>
    <t xml:space="preserve">Each spreadsheet is locked with a password to protect users of the spreadsheet from accidentally damaging the sensitive formulas that run Stalk Market Master. The only squares that you are permitted to enter text into by the spreadsheet are marked by a double border. ***IN ALL SQUARES, INSERT NUMBERS ONLY (ie "66" and NOT "66 Bells")*** Begin by inputting your Sunday Buying Price, and then the number of Turnips you bought. Then, check EVERY selling price throughout the week, inputting it into the appropriate box on the sheet. SMM will automatically help you visualize trends through color and the graph located at the bottom of the sheet, while additionally providing advice in regards to what pattern you may be in. When you sell your bells, simply input the selling price in the appropriate square, and SMM will calculate your Profit/Loss in Bell Amount and Percentage. SMM also provides a space to note where you sold your turnips if you sold in another town, and provides a space for you to indicate how much you may have tipped the owner of this town to sell there— tips are subtracted from your profit/loss column. </t>
  </si>
  <si>
    <t>For the week of MM/DD through MM/DD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</si>
</sst>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quot;Bells&quot;"/>
    <numFmt numFmtId="165" formatCode="#,###\ &quot;Bells&quot;"/>
    <numFmt numFmtId="166" formatCode="#,###\ &quot;Turnips&quot;"/>
  </numFmts>
  <fonts count="17" x14ac:knownFonts="1">
    <font>
      <sz val="11"/>
      <color theme="1"/>
      <name val="Calibri"/>
      <family val="2"/>
      <scheme val="minor"/>
    </font>
    <font>
      <sz val="11"/>
      <color theme="1"/>
      <name val="Calibri"/>
      <family val="2"/>
      <scheme val="minor"/>
    </font>
    <font>
      <sz val="11"/>
      <color rgb="FF9C6500"/>
      <name val="Calibri"/>
      <family val="2"/>
      <scheme val="minor"/>
    </font>
    <font>
      <b/>
      <sz val="11"/>
      <color rgb="FFFA7D00"/>
      <name val="Calibri"/>
      <family val="2"/>
      <scheme val="minor"/>
    </font>
    <font>
      <i/>
      <sz val="11"/>
      <color rgb="FF7F7F7F"/>
      <name val="Calibri"/>
      <family val="2"/>
      <scheme val="minor"/>
    </font>
    <font>
      <sz val="14"/>
      <color theme="1"/>
      <name val="Calibri"/>
      <family val="2"/>
      <scheme val="minor"/>
    </font>
    <font>
      <sz val="18"/>
      <color theme="1"/>
      <name val="Calibri"/>
      <family val="2"/>
      <scheme val="minor"/>
    </font>
    <font>
      <sz val="11"/>
      <name val="Calibri"/>
      <family val="2"/>
      <scheme val="minor"/>
    </font>
    <font>
      <i/>
      <sz val="22"/>
      <color theme="1"/>
      <name val="Calibri"/>
      <family val="2"/>
      <scheme val="minor"/>
    </font>
    <font>
      <b/>
      <sz val="12"/>
      <color theme="1"/>
      <name val="Calibri"/>
      <family val="2"/>
      <scheme val="minor"/>
    </font>
    <font>
      <b/>
      <sz val="20"/>
      <color theme="1"/>
      <name val="Calibri"/>
      <family val="2"/>
      <scheme val="minor"/>
    </font>
    <font>
      <b/>
      <sz val="14"/>
      <color theme="0"/>
      <name val="Calibri"/>
      <family val="2"/>
      <scheme val="minor"/>
    </font>
    <font>
      <sz val="11"/>
      <color theme="0" tint="-0.14999847407452621"/>
      <name val="Calibri"/>
      <family val="2"/>
      <scheme val="minor"/>
    </font>
    <font>
      <sz val="11"/>
      <color rgb="FF9C0006"/>
      <name val="Calibri"/>
      <family val="2"/>
      <scheme val="minor"/>
    </font>
    <font>
      <b/>
      <i/>
      <u/>
      <sz val="11"/>
      <color rgb="FF9C0006"/>
      <name val="Calibri"/>
      <family val="2"/>
      <scheme val="minor"/>
    </font>
    <font>
      <sz val="11"/>
      <color theme="0"/>
      <name val="Calibri"/>
      <family val="2"/>
      <scheme val="minor"/>
    </font>
    <font>
      <i/>
      <sz val="26"/>
      <color theme="1"/>
      <name val="Calibri"/>
      <family val="2"/>
      <scheme val="minor"/>
    </font>
  </fonts>
  <fills count="9">
    <fill>
      <patternFill patternType="none"/>
    </fill>
    <fill>
      <patternFill patternType="gray125"/>
    </fill>
    <fill>
      <patternFill patternType="solid">
        <fgColor rgb="FFFFEB9C"/>
      </patternFill>
    </fill>
    <fill>
      <patternFill patternType="solid">
        <fgColor rgb="FFFFFFCC"/>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C7CE"/>
      </patternFill>
    </fill>
    <fill>
      <patternFill patternType="solid">
        <fgColor rgb="FFF2F2F2"/>
      </patternFill>
    </fill>
  </fills>
  <borders count="21">
    <border>
      <left/>
      <right/>
      <top/>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style="thin">
        <color rgb="FFB2B2B2"/>
      </left>
      <right/>
      <top/>
      <bottom/>
      <diagonal/>
    </border>
    <border>
      <left style="double">
        <color indexed="64"/>
      </left>
      <right style="double">
        <color indexed="64"/>
      </right>
      <top style="double">
        <color indexed="64"/>
      </top>
      <bottom style="double">
        <color indexed="64"/>
      </bottom>
      <diagonal/>
    </border>
    <border>
      <left/>
      <right style="thin">
        <color rgb="FFB2B2B2"/>
      </right>
      <top style="thin">
        <color rgb="FFB2B2B2"/>
      </top>
      <bottom style="thin">
        <color rgb="FFB2B2B2"/>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double">
        <color indexed="64"/>
      </bottom>
      <diagonal/>
    </border>
    <border>
      <left/>
      <right style="thin">
        <color rgb="FFB2B2B2"/>
      </right>
      <top/>
      <bottom style="thin">
        <color rgb="FFB2B2B2"/>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rgb="FF7F7F7F"/>
      </left>
      <right style="thin">
        <color rgb="FF7F7F7F"/>
      </right>
      <top style="thin">
        <color rgb="FF7F7F7F"/>
      </top>
      <bottom style="thin">
        <color rgb="FF7F7F7F"/>
      </bottom>
      <diagonal/>
    </border>
  </borders>
  <cellStyleXfs count="6">
    <xf numFmtId="0" fontId="0" fillId="0" borderId="0"/>
    <xf numFmtId="0" fontId="2" fillId="2" borderId="0" applyNumberFormat="0" applyBorder="0" applyAlignment="0" applyProtection="0"/>
    <xf numFmtId="0" fontId="1" fillId="3" borderId="1" applyNumberFormat="0" applyFont="0" applyAlignment="0" applyProtection="0"/>
    <xf numFmtId="0" fontId="4" fillId="0" borderId="0" applyNumberFormat="0" applyFill="0" applyBorder="0" applyAlignment="0" applyProtection="0"/>
    <xf numFmtId="0" fontId="13" fillId="7" borderId="0" applyNumberFormat="0" applyBorder="0" applyAlignment="0" applyProtection="0"/>
    <xf numFmtId="0" fontId="3" fillId="8" borderId="20" applyNumberFormat="0" applyAlignment="0" applyProtection="0"/>
  </cellStyleXfs>
  <cellXfs count="58">
    <xf numFmtId="0" fontId="0" fillId="0" borderId="0" xfId="0"/>
    <xf numFmtId="0" fontId="4" fillId="0" borderId="0" xfId="3"/>
    <xf numFmtId="0" fontId="4" fillId="0" borderId="3" xfId="3" applyBorder="1" applyAlignment="1"/>
    <xf numFmtId="164" fontId="3" fillId="3" borderId="5" xfId="2" applyNumberFormat="1" applyFont="1" applyBorder="1"/>
    <xf numFmtId="0" fontId="3" fillId="3" borderId="11" xfId="2" applyFont="1" applyBorder="1"/>
    <xf numFmtId="0" fontId="0" fillId="5" borderId="6" xfId="0" applyFill="1" applyBorder="1" applyAlignment="1">
      <alignment horizontal="left"/>
    </xf>
    <xf numFmtId="0" fontId="0" fillId="5" borderId="7" xfId="0" applyFill="1" applyBorder="1" applyAlignment="1">
      <alignment horizontal="left"/>
    </xf>
    <xf numFmtId="0" fontId="0" fillId="5" borderId="0" xfId="0" applyFill="1" applyBorder="1" applyAlignment="1">
      <alignment horizontal="left"/>
    </xf>
    <xf numFmtId="0" fontId="0" fillId="5" borderId="0" xfId="0" applyFill="1"/>
    <xf numFmtId="0" fontId="0" fillId="0" borderId="0" xfId="0" applyAlignment="1">
      <alignment horizontal="left" vertical="top" wrapText="1"/>
    </xf>
    <xf numFmtId="164" fontId="0" fillId="0" borderId="0" xfId="0" applyNumberFormat="1"/>
    <xf numFmtId="164" fontId="5" fillId="0" borderId="10" xfId="0" applyNumberFormat="1" applyFont="1" applyFill="1" applyBorder="1" applyAlignment="1" applyProtection="1">
      <alignment horizontal="center" vertical="center"/>
      <protection locked="0"/>
    </xf>
    <xf numFmtId="164" fontId="0" fillId="0" borderId="4" xfId="0" applyNumberFormat="1" applyFill="1" applyBorder="1" applyAlignment="1" applyProtection="1">
      <alignment horizontal="center" vertical="center"/>
      <protection locked="0"/>
    </xf>
    <xf numFmtId="164" fontId="7" fillId="0" borderId="4" xfId="0" applyNumberFormat="1" applyFont="1" applyBorder="1" applyAlignment="1" applyProtection="1">
      <alignment horizontal="center" vertical="center"/>
      <protection locked="0"/>
    </xf>
    <xf numFmtId="164" fontId="0" fillId="0" borderId="4" xfId="0" applyNumberFormat="1" applyBorder="1" applyAlignment="1" applyProtection="1">
      <alignment horizontal="center" vertical="center"/>
      <protection locked="0"/>
    </xf>
    <xf numFmtId="0" fontId="5" fillId="0" borderId="0" xfId="0" applyFont="1" applyAlignment="1">
      <alignment vertical="center"/>
    </xf>
    <xf numFmtId="0" fontId="0" fillId="0" borderId="0" xfId="0" applyAlignment="1">
      <alignment wrapText="1"/>
    </xf>
    <xf numFmtId="0" fontId="0" fillId="6" borderId="0" xfId="0" applyFill="1" applyAlignment="1">
      <alignment horizontal="center"/>
    </xf>
    <xf numFmtId="0" fontId="10" fillId="0" borderId="0" xfId="0" applyFont="1" applyAlignment="1">
      <alignment horizontal="center"/>
    </xf>
    <xf numFmtId="0" fontId="11" fillId="4" borderId="0" xfId="0" applyFont="1" applyFill="1" applyAlignment="1">
      <alignment horizontal="center"/>
    </xf>
    <xf numFmtId="0" fontId="9" fillId="5" borderId="0" xfId="0" applyFont="1" applyFill="1" applyAlignment="1">
      <alignment horizontal="center"/>
    </xf>
    <xf numFmtId="0" fontId="0" fillId="5" borderId="0" xfId="0" applyFill="1" applyAlignment="1">
      <alignment horizontal="left" vertical="top" wrapText="1"/>
    </xf>
    <xf numFmtId="0" fontId="0" fillId="0" borderId="0" xfId="0" applyAlignment="1">
      <alignment horizontal="left" vertical="top" wrapText="1"/>
    </xf>
    <xf numFmtId="0" fontId="0" fillId="0" borderId="0" xfId="0" applyAlignment="1">
      <alignment horizontal="center"/>
    </xf>
    <xf numFmtId="0" fontId="12" fillId="5" borderId="0" xfId="0" applyFont="1" applyFill="1" applyAlignment="1">
      <alignment horizontal="center"/>
    </xf>
    <xf numFmtId="0" fontId="0" fillId="0" borderId="0" xfId="0" applyAlignment="1" applyProtection="1">
      <alignment horizontal="center"/>
      <protection hidden="1"/>
    </xf>
    <xf numFmtId="0" fontId="14" fillId="7" borderId="0" xfId="4" applyFont="1" applyAlignment="1" applyProtection="1">
      <alignment horizontal="center"/>
      <protection hidden="1"/>
    </xf>
    <xf numFmtId="0" fontId="13" fillId="7" borderId="0" xfId="4" applyAlignment="1" applyProtection="1">
      <alignment horizontal="center"/>
      <protection hidden="1"/>
    </xf>
    <xf numFmtId="0" fontId="3" fillId="8" borderId="20" xfId="5" applyAlignment="1">
      <alignment horizontal="center" vertical="center" wrapText="1"/>
    </xf>
    <xf numFmtId="0" fontId="3" fillId="8" borderId="20" xfId="5" applyAlignment="1">
      <alignment horizontal="center" vertical="center"/>
    </xf>
    <xf numFmtId="0" fontId="5" fillId="5" borderId="2" xfId="0" applyFont="1" applyFill="1" applyBorder="1" applyAlignment="1">
      <alignment horizontal="center" vertical="center"/>
    </xf>
    <xf numFmtId="0" fontId="5" fillId="0" borderId="0" xfId="0" applyFont="1" applyAlignment="1">
      <alignment horizontal="center" vertical="center"/>
    </xf>
    <xf numFmtId="10" fontId="0" fillId="0" borderId="0" xfId="0" applyNumberFormat="1" applyAlignment="1">
      <alignment horizontal="center" vertical="center"/>
    </xf>
    <xf numFmtId="0" fontId="5" fillId="0" borderId="0" xfId="0" applyFont="1" applyAlignment="1" applyProtection="1">
      <alignment horizontal="center" vertical="center"/>
      <protection hidden="1"/>
    </xf>
    <xf numFmtId="165" fontId="2" fillId="2" borderId="0" xfId="1" applyNumberFormat="1" applyAlignment="1">
      <alignment horizontal="center"/>
    </xf>
    <xf numFmtId="0" fontId="2" fillId="2" borderId="0" xfId="1" applyAlignment="1">
      <alignment horizontal="center"/>
    </xf>
    <xf numFmtId="165" fontId="2" fillId="2" borderId="18" xfId="1" applyNumberFormat="1" applyBorder="1" applyAlignment="1" applyProtection="1">
      <alignment horizontal="center"/>
      <protection locked="0"/>
    </xf>
    <xf numFmtId="165" fontId="2" fillId="2" borderId="19" xfId="1" applyNumberFormat="1" applyBorder="1" applyAlignment="1" applyProtection="1">
      <alignment horizontal="center"/>
      <protection locked="0"/>
    </xf>
    <xf numFmtId="0" fontId="6" fillId="0" borderId="0" xfId="0" applyFont="1" applyAlignment="1">
      <alignment horizontal="center" vertical="center"/>
    </xf>
    <xf numFmtId="165" fontId="0" fillId="0" borderId="0" xfId="0" applyNumberFormat="1" applyFont="1" applyAlignment="1">
      <alignment horizontal="center" vertical="center"/>
    </xf>
    <xf numFmtId="165" fontId="0" fillId="0" borderId="0" xfId="0" applyNumberFormat="1" applyAlignment="1">
      <alignment horizontal="center"/>
    </xf>
    <xf numFmtId="0" fontId="8" fillId="5" borderId="12" xfId="0" applyFont="1" applyFill="1" applyBorder="1" applyAlignment="1" applyProtection="1">
      <alignment horizontal="center" vertical="center"/>
      <protection locked="0"/>
    </xf>
    <xf numFmtId="0" fontId="8" fillId="5" borderId="13"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0" fontId="8" fillId="5" borderId="15"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5" borderId="17" xfId="0" applyFont="1" applyFill="1" applyBorder="1" applyAlignment="1" applyProtection="1">
      <alignment horizontal="center" vertical="center"/>
      <protection locked="0"/>
    </xf>
    <xf numFmtId="0" fontId="6" fillId="5" borderId="8" xfId="0" applyFont="1" applyFill="1" applyBorder="1" applyAlignment="1">
      <alignment horizontal="center" vertical="center"/>
    </xf>
    <xf numFmtId="0" fontId="6" fillId="5" borderId="9" xfId="0" applyFont="1" applyFill="1" applyBorder="1" applyAlignment="1">
      <alignment horizontal="center" vertical="center"/>
    </xf>
    <xf numFmtId="0" fontId="6" fillId="0" borderId="13" xfId="0" applyFont="1" applyBorder="1" applyAlignment="1">
      <alignment horizontal="center" vertical="center"/>
    </xf>
    <xf numFmtId="165" fontId="6" fillId="0" borderId="18" xfId="0" applyNumberFormat="1" applyFont="1" applyBorder="1" applyAlignment="1" applyProtection="1">
      <alignment horizontal="center" vertical="center"/>
      <protection locked="0"/>
    </xf>
    <xf numFmtId="165" fontId="6" fillId="0" borderId="19" xfId="0" applyNumberFormat="1" applyFont="1" applyBorder="1" applyAlignment="1" applyProtection="1">
      <alignment horizontal="center" vertical="center"/>
      <protection locked="0"/>
    </xf>
    <xf numFmtId="0" fontId="2" fillId="2" borderId="0" xfId="1" applyAlignment="1" applyProtection="1">
      <alignment horizontal="center"/>
      <protection locked="0"/>
    </xf>
    <xf numFmtId="166" fontId="2" fillId="2" borderId="18" xfId="1" applyNumberFormat="1" applyBorder="1" applyAlignment="1" applyProtection="1">
      <alignment horizontal="center"/>
      <protection locked="0"/>
    </xf>
    <xf numFmtId="166" fontId="2" fillId="2" borderId="19" xfId="1" applyNumberFormat="1" applyBorder="1" applyAlignment="1" applyProtection="1">
      <alignment horizontal="center"/>
      <protection locked="0"/>
    </xf>
    <xf numFmtId="0" fontId="16" fillId="0" borderId="0" xfId="0" applyFont="1" applyAlignment="1">
      <alignment horizontal="center" vertical="center"/>
    </xf>
    <xf numFmtId="0" fontId="15" fillId="4" borderId="0" xfId="0" applyFont="1" applyFill="1" applyAlignment="1">
      <alignment horizontal="center"/>
    </xf>
    <xf numFmtId="0" fontId="0" fillId="5" borderId="0" xfId="0" applyFill="1" applyAlignment="1">
      <alignment horizontal="center"/>
    </xf>
  </cellXfs>
  <cellStyles count="6">
    <cellStyle name="Bad" xfId="4" builtinId="27"/>
    <cellStyle name="Calculation" xfId="5" builtinId="22"/>
    <cellStyle name="Explanatory Text" xfId="3" builtinId="53"/>
    <cellStyle name="Neutral" xfId="1" builtinId="28"/>
    <cellStyle name="Normal" xfId="0" builtinId="0"/>
    <cellStyle name="Note" xfId="2" builtinId="10"/>
  </cellStyles>
  <dxfs count="70">
    <dxf>
      <font>
        <b/>
        <i val="0"/>
        <color theme="9"/>
      </font>
      <fill>
        <patternFill>
          <bgColor rgb="FFFFFFCC"/>
        </patternFill>
      </fill>
    </dxf>
    <dxf>
      <font>
        <color rgb="FF008000"/>
      </font>
      <fill>
        <patternFill>
          <bgColor theme="6" tint="0.79998168889431442"/>
        </patternFill>
      </fill>
    </dxf>
    <dxf>
      <font>
        <color rgb="FFFF0000"/>
      </font>
      <fill>
        <patternFill>
          <bgColor theme="5" tint="0.79998168889431442"/>
        </patternFill>
      </fill>
    </dxf>
    <dxf>
      <font>
        <color rgb="FF008000"/>
      </font>
      <fill>
        <patternFill>
          <bgColor theme="6" tint="0.79998168889431442"/>
        </patternFill>
      </fill>
    </dxf>
    <dxf>
      <font>
        <color theme="1"/>
      </font>
      <fill>
        <patternFill>
          <bgColor theme="0" tint="-4.9989318521683403E-2"/>
        </patternFill>
      </fill>
    </dxf>
    <dxf>
      <font>
        <color rgb="FFC00000"/>
      </font>
      <fill>
        <patternFill>
          <bgColor rgb="FFFFC7CE"/>
        </patternFill>
      </fill>
    </dxf>
    <dxf>
      <font>
        <color rgb="FF008000"/>
      </font>
      <fill>
        <patternFill>
          <bgColor rgb="FFC6EFCE"/>
        </patternFill>
      </fill>
    </dxf>
    <dxf>
      <font>
        <b/>
        <i val="0"/>
        <color theme="9"/>
      </font>
      <fill>
        <patternFill>
          <bgColor rgb="FFFFFFCC"/>
        </patternFill>
      </fill>
    </dxf>
    <dxf>
      <font>
        <color rgb="FF008000"/>
      </font>
      <fill>
        <patternFill>
          <bgColor theme="6" tint="0.79998168889431442"/>
        </patternFill>
      </fill>
    </dxf>
    <dxf>
      <font>
        <color rgb="FFFF0000"/>
      </font>
      <fill>
        <patternFill>
          <bgColor theme="5" tint="0.79998168889431442"/>
        </patternFill>
      </fill>
    </dxf>
    <dxf>
      <font>
        <color rgb="FF008000"/>
      </font>
      <fill>
        <patternFill>
          <bgColor theme="6" tint="0.79998168889431442"/>
        </patternFill>
      </fill>
    </dxf>
    <dxf>
      <font>
        <color theme="1"/>
      </font>
      <fill>
        <patternFill>
          <bgColor theme="0" tint="-4.9989318521683403E-2"/>
        </patternFill>
      </fill>
    </dxf>
    <dxf>
      <font>
        <color rgb="FFC00000"/>
      </font>
      <fill>
        <patternFill>
          <bgColor rgb="FFFFC7CE"/>
        </patternFill>
      </fill>
    </dxf>
    <dxf>
      <font>
        <color rgb="FF008000"/>
      </font>
      <fill>
        <patternFill>
          <bgColor rgb="FFC6EFCE"/>
        </patternFill>
      </fill>
    </dxf>
    <dxf>
      <font>
        <b/>
        <i val="0"/>
        <color theme="9"/>
      </font>
      <fill>
        <patternFill>
          <bgColor rgb="FFFFFFCC"/>
        </patternFill>
      </fill>
    </dxf>
    <dxf>
      <font>
        <color rgb="FF008000"/>
      </font>
      <fill>
        <patternFill>
          <bgColor theme="6" tint="0.79998168889431442"/>
        </patternFill>
      </fill>
    </dxf>
    <dxf>
      <font>
        <color rgb="FFFF0000"/>
      </font>
      <fill>
        <patternFill>
          <bgColor theme="5" tint="0.79998168889431442"/>
        </patternFill>
      </fill>
    </dxf>
    <dxf>
      <font>
        <color rgb="FF008000"/>
      </font>
      <fill>
        <patternFill>
          <bgColor theme="6" tint="0.79998168889431442"/>
        </patternFill>
      </fill>
    </dxf>
    <dxf>
      <font>
        <color theme="1"/>
      </font>
      <fill>
        <patternFill>
          <bgColor theme="0" tint="-4.9989318521683403E-2"/>
        </patternFill>
      </fill>
    </dxf>
    <dxf>
      <font>
        <color rgb="FFC00000"/>
      </font>
      <fill>
        <patternFill>
          <bgColor rgb="FFFFC7CE"/>
        </patternFill>
      </fill>
    </dxf>
    <dxf>
      <font>
        <color rgb="FF008000"/>
      </font>
      <fill>
        <patternFill>
          <bgColor rgb="FFC6EFCE"/>
        </patternFill>
      </fill>
    </dxf>
    <dxf>
      <font>
        <b/>
        <i val="0"/>
        <color theme="9"/>
      </font>
      <fill>
        <patternFill>
          <bgColor rgb="FFFFFFCC"/>
        </patternFill>
      </fill>
    </dxf>
    <dxf>
      <font>
        <color rgb="FF008000"/>
      </font>
      <fill>
        <patternFill>
          <bgColor theme="6" tint="0.79998168889431442"/>
        </patternFill>
      </fill>
    </dxf>
    <dxf>
      <font>
        <color rgb="FFFF0000"/>
      </font>
      <fill>
        <patternFill>
          <bgColor theme="5" tint="0.79998168889431442"/>
        </patternFill>
      </fill>
    </dxf>
    <dxf>
      <font>
        <color rgb="FF008000"/>
      </font>
      <fill>
        <patternFill>
          <bgColor theme="6" tint="0.79998168889431442"/>
        </patternFill>
      </fill>
    </dxf>
    <dxf>
      <font>
        <color theme="1"/>
      </font>
      <fill>
        <patternFill>
          <bgColor theme="0" tint="-4.9989318521683403E-2"/>
        </patternFill>
      </fill>
    </dxf>
    <dxf>
      <font>
        <color rgb="FFC00000"/>
      </font>
      <fill>
        <patternFill>
          <bgColor rgb="FFFFC7CE"/>
        </patternFill>
      </fill>
    </dxf>
    <dxf>
      <font>
        <color rgb="FF008000"/>
      </font>
      <fill>
        <patternFill>
          <bgColor rgb="FFC6EFCE"/>
        </patternFill>
      </fill>
    </dxf>
    <dxf>
      <font>
        <b/>
        <i val="0"/>
        <color theme="9"/>
      </font>
      <fill>
        <patternFill>
          <bgColor rgb="FFFFFFCC"/>
        </patternFill>
      </fill>
    </dxf>
    <dxf>
      <font>
        <color rgb="FF008000"/>
      </font>
      <fill>
        <patternFill>
          <bgColor theme="6" tint="0.79998168889431442"/>
        </patternFill>
      </fill>
    </dxf>
    <dxf>
      <font>
        <color rgb="FFFF0000"/>
      </font>
      <fill>
        <patternFill>
          <bgColor theme="5" tint="0.79998168889431442"/>
        </patternFill>
      </fill>
    </dxf>
    <dxf>
      <font>
        <color rgb="FF008000"/>
      </font>
      <fill>
        <patternFill>
          <bgColor theme="6" tint="0.79998168889431442"/>
        </patternFill>
      </fill>
    </dxf>
    <dxf>
      <font>
        <color theme="1"/>
      </font>
      <fill>
        <patternFill>
          <bgColor theme="0" tint="-4.9989318521683403E-2"/>
        </patternFill>
      </fill>
    </dxf>
    <dxf>
      <font>
        <color rgb="FFC00000"/>
      </font>
      <fill>
        <patternFill>
          <bgColor rgb="FFFFC7CE"/>
        </patternFill>
      </fill>
    </dxf>
    <dxf>
      <font>
        <color rgb="FF008000"/>
      </font>
      <fill>
        <patternFill>
          <bgColor rgb="FFC6EFCE"/>
        </patternFill>
      </fill>
    </dxf>
    <dxf>
      <font>
        <b/>
        <i val="0"/>
        <color theme="9"/>
      </font>
      <fill>
        <patternFill>
          <bgColor rgb="FFFFFFCC"/>
        </patternFill>
      </fill>
    </dxf>
    <dxf>
      <font>
        <color rgb="FF008000"/>
      </font>
      <fill>
        <patternFill>
          <bgColor theme="6" tint="0.79998168889431442"/>
        </patternFill>
      </fill>
    </dxf>
    <dxf>
      <font>
        <color rgb="FFFF0000"/>
      </font>
      <fill>
        <patternFill>
          <bgColor theme="5" tint="0.79998168889431442"/>
        </patternFill>
      </fill>
    </dxf>
    <dxf>
      <font>
        <color rgb="FF008000"/>
      </font>
      <fill>
        <patternFill>
          <bgColor theme="6" tint="0.79998168889431442"/>
        </patternFill>
      </fill>
    </dxf>
    <dxf>
      <font>
        <color theme="1"/>
      </font>
      <fill>
        <patternFill>
          <bgColor theme="0" tint="-4.9989318521683403E-2"/>
        </patternFill>
      </fill>
    </dxf>
    <dxf>
      <font>
        <color rgb="FFC00000"/>
      </font>
      <fill>
        <patternFill>
          <bgColor rgb="FFFFC7CE"/>
        </patternFill>
      </fill>
    </dxf>
    <dxf>
      <font>
        <color rgb="FF008000"/>
      </font>
      <fill>
        <patternFill>
          <bgColor rgb="FFC6EFCE"/>
        </patternFill>
      </fill>
    </dxf>
    <dxf>
      <font>
        <b/>
        <i val="0"/>
        <color theme="9"/>
      </font>
      <fill>
        <patternFill>
          <bgColor rgb="FFFFFFCC"/>
        </patternFill>
      </fill>
    </dxf>
    <dxf>
      <font>
        <color rgb="FF008000"/>
      </font>
      <fill>
        <patternFill>
          <bgColor theme="6" tint="0.79998168889431442"/>
        </patternFill>
      </fill>
    </dxf>
    <dxf>
      <font>
        <color rgb="FFFF0000"/>
      </font>
      <fill>
        <patternFill>
          <bgColor theme="5" tint="0.79998168889431442"/>
        </patternFill>
      </fill>
    </dxf>
    <dxf>
      <font>
        <color rgb="FF008000"/>
      </font>
      <fill>
        <patternFill>
          <bgColor theme="6" tint="0.79998168889431442"/>
        </patternFill>
      </fill>
    </dxf>
    <dxf>
      <font>
        <color theme="1"/>
      </font>
      <fill>
        <patternFill>
          <bgColor theme="0" tint="-4.9989318521683403E-2"/>
        </patternFill>
      </fill>
    </dxf>
    <dxf>
      <font>
        <color rgb="FFC00000"/>
      </font>
      <fill>
        <patternFill>
          <bgColor rgb="FFFFC7CE"/>
        </patternFill>
      </fill>
    </dxf>
    <dxf>
      <font>
        <color rgb="FF008000"/>
      </font>
      <fill>
        <patternFill>
          <bgColor rgb="FFC6EFCE"/>
        </patternFill>
      </fill>
    </dxf>
    <dxf>
      <font>
        <b/>
        <i val="0"/>
        <color theme="9"/>
      </font>
      <fill>
        <patternFill>
          <bgColor rgb="FFFFFFCC"/>
        </patternFill>
      </fill>
    </dxf>
    <dxf>
      <font>
        <color rgb="FF008000"/>
      </font>
      <fill>
        <patternFill>
          <bgColor theme="6" tint="0.79998168889431442"/>
        </patternFill>
      </fill>
    </dxf>
    <dxf>
      <font>
        <color rgb="FFFF0000"/>
      </font>
      <fill>
        <patternFill>
          <bgColor theme="5" tint="0.79998168889431442"/>
        </patternFill>
      </fill>
    </dxf>
    <dxf>
      <font>
        <color rgb="FF008000"/>
      </font>
      <fill>
        <patternFill>
          <bgColor theme="6" tint="0.79998168889431442"/>
        </patternFill>
      </fill>
    </dxf>
    <dxf>
      <font>
        <color theme="1"/>
      </font>
      <fill>
        <patternFill>
          <bgColor theme="0" tint="-4.9989318521683403E-2"/>
        </patternFill>
      </fill>
    </dxf>
    <dxf>
      <font>
        <color rgb="FFC00000"/>
      </font>
      <fill>
        <patternFill>
          <bgColor rgb="FFFFC7CE"/>
        </patternFill>
      </fill>
    </dxf>
    <dxf>
      <font>
        <color rgb="FF008000"/>
      </font>
      <fill>
        <patternFill>
          <bgColor rgb="FFC6EFCE"/>
        </patternFill>
      </fill>
    </dxf>
    <dxf>
      <font>
        <b/>
        <i val="0"/>
        <color theme="9"/>
      </font>
      <fill>
        <patternFill>
          <bgColor rgb="FFFFFFCC"/>
        </patternFill>
      </fill>
    </dxf>
    <dxf>
      <font>
        <color rgb="FF008000"/>
      </font>
      <fill>
        <patternFill>
          <bgColor theme="6" tint="0.79998168889431442"/>
        </patternFill>
      </fill>
    </dxf>
    <dxf>
      <font>
        <color rgb="FFFF0000"/>
      </font>
      <fill>
        <patternFill>
          <bgColor theme="5" tint="0.79998168889431442"/>
        </patternFill>
      </fill>
    </dxf>
    <dxf>
      <font>
        <color rgb="FF008000"/>
      </font>
      <fill>
        <patternFill>
          <bgColor theme="6" tint="0.79998168889431442"/>
        </patternFill>
      </fill>
    </dxf>
    <dxf>
      <font>
        <color theme="1"/>
      </font>
      <fill>
        <patternFill>
          <bgColor theme="0" tint="-4.9989318521683403E-2"/>
        </patternFill>
      </fill>
    </dxf>
    <dxf>
      <font>
        <color rgb="FFC00000"/>
      </font>
      <fill>
        <patternFill>
          <bgColor rgb="FFFFC7CE"/>
        </patternFill>
      </fill>
    </dxf>
    <dxf>
      <font>
        <color rgb="FF008000"/>
      </font>
      <fill>
        <patternFill>
          <bgColor rgb="FFC6EFCE"/>
        </patternFill>
      </fill>
    </dxf>
    <dxf>
      <font>
        <b/>
        <i val="0"/>
        <color theme="9"/>
      </font>
      <fill>
        <patternFill>
          <bgColor rgb="FFFFFFCC"/>
        </patternFill>
      </fill>
    </dxf>
    <dxf>
      <font>
        <color rgb="FF008000"/>
      </font>
      <fill>
        <patternFill>
          <bgColor theme="6" tint="0.79998168889431442"/>
        </patternFill>
      </fill>
    </dxf>
    <dxf>
      <font>
        <color rgb="FFFF0000"/>
      </font>
      <fill>
        <patternFill>
          <bgColor theme="5" tint="0.79998168889431442"/>
        </patternFill>
      </fill>
    </dxf>
    <dxf>
      <font>
        <color rgb="FF008000"/>
      </font>
      <fill>
        <patternFill>
          <bgColor theme="6" tint="0.79998168889431442"/>
        </patternFill>
      </fill>
    </dxf>
    <dxf>
      <font>
        <color theme="1"/>
      </font>
      <fill>
        <patternFill>
          <bgColor theme="0" tint="-4.9989318521683403E-2"/>
        </patternFill>
      </fill>
    </dxf>
    <dxf>
      <font>
        <color rgb="FFC00000"/>
      </font>
      <fill>
        <patternFill>
          <bgColor rgb="FFFFC7CE"/>
        </patternFill>
      </fill>
    </dxf>
    <dxf>
      <font>
        <color rgb="FF008000"/>
      </font>
      <fill>
        <patternFill>
          <bgColor rgb="FFC6EFCE"/>
        </patternFill>
      </fill>
    </dxf>
  </dxfs>
  <tableStyles count="0" defaultTableStyle="TableStyleMedium2" defaultPivotStyle="PivotStyleLight16"/>
  <colors>
    <mruColors>
      <color rgb="FFFFFFCC"/>
      <color rgb="FFFFC7CE"/>
      <color rgb="FF008000"/>
      <color rgb="FFFFFF99"/>
      <color rgb="FFC6EFCE"/>
      <color rgb="FF75D988"/>
      <color rgb="FFFF3D01"/>
      <color rgb="FFB9FA16"/>
      <color rgb="FFFACF32"/>
      <color rgb="FFF7EA3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gradFill>
                <a:gsLst>
                  <a:gs pos="0">
                    <a:srgbClr val="008000"/>
                  </a:gs>
                  <a:gs pos="50000">
                    <a:srgbClr val="FFFF00"/>
                  </a:gs>
                  <a:gs pos="100000">
                    <a:srgbClr val="FF0000"/>
                  </a:gs>
                </a:gsLst>
                <a:lin ang="5400000" scaled="0"/>
              </a:gradFill>
            </a:ln>
          </c:spPr>
          <c:marker>
            <c:symbol val="none"/>
          </c:marker>
          <c:dLbls>
            <c:delete val="1"/>
          </c:dLbls>
          <c:val>
            <c:numRef>
              <c:f>Blank!$C$3:$C$15</c:f>
              <c:numCache>
                <c:formatCode>#\ "Bells"</c:formatCode>
                <c:ptCount val="13"/>
              </c:numCache>
            </c:numRef>
          </c:val>
          <c:smooth val="0"/>
        </c:ser>
        <c:dLbls>
          <c:showLegendKey val="0"/>
          <c:showVal val="1"/>
          <c:showCatName val="0"/>
          <c:showSerName val="0"/>
          <c:showPercent val="0"/>
          <c:showBubbleSize val="0"/>
        </c:dLbls>
        <c:marker val="1"/>
        <c:smooth val="0"/>
        <c:axId val="79379840"/>
        <c:axId val="79647872"/>
      </c:lineChart>
      <c:catAx>
        <c:axId val="79379840"/>
        <c:scaling>
          <c:orientation val="minMax"/>
        </c:scaling>
        <c:delete val="0"/>
        <c:axPos val="b"/>
        <c:majorTickMark val="none"/>
        <c:minorTickMark val="none"/>
        <c:tickLblPos val="none"/>
        <c:crossAx val="79647872"/>
        <c:crosses val="autoZero"/>
        <c:auto val="1"/>
        <c:lblAlgn val="ctr"/>
        <c:lblOffset val="100"/>
        <c:noMultiLvlLbl val="0"/>
      </c:catAx>
      <c:valAx>
        <c:axId val="79647872"/>
        <c:scaling>
          <c:orientation val="minMax"/>
        </c:scaling>
        <c:delete val="0"/>
        <c:axPos val="l"/>
        <c:majorGridlines/>
        <c:numFmt formatCode="#\ &quot;Bells&quot;" sourceLinked="1"/>
        <c:majorTickMark val="out"/>
        <c:minorTickMark val="none"/>
        <c:tickLblPos val="nextTo"/>
        <c:crossAx val="79379840"/>
        <c:crosses val="autoZero"/>
        <c:crossBetween val="between"/>
      </c:valAx>
    </c:plotArea>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gradFill>
                <a:gsLst>
                  <a:gs pos="0">
                    <a:srgbClr val="008000"/>
                  </a:gs>
                  <a:gs pos="50000">
                    <a:srgbClr val="FFFF00"/>
                  </a:gs>
                  <a:gs pos="100000">
                    <a:srgbClr val="FF0000"/>
                  </a:gs>
                </a:gsLst>
                <a:lin ang="5400000" scaled="0"/>
              </a:gradFill>
            </a:ln>
          </c:spPr>
          <c:marker>
            <c:symbol val="none"/>
          </c:marker>
          <c:dLbls>
            <c:delete val="1"/>
          </c:dLbls>
          <c:val>
            <c:numRef>
              <c:f>'Blank (10)'!$C$3:$C$15</c:f>
              <c:numCache>
                <c:formatCode>#\ "Bells"</c:formatCode>
                <c:ptCount val="13"/>
              </c:numCache>
            </c:numRef>
          </c:val>
          <c:smooth val="0"/>
        </c:ser>
        <c:dLbls>
          <c:showLegendKey val="0"/>
          <c:showVal val="1"/>
          <c:showCatName val="0"/>
          <c:showSerName val="0"/>
          <c:showPercent val="0"/>
          <c:showBubbleSize val="0"/>
        </c:dLbls>
        <c:marker val="1"/>
        <c:smooth val="0"/>
        <c:axId val="95782784"/>
        <c:axId val="95784320"/>
      </c:lineChart>
      <c:catAx>
        <c:axId val="95782784"/>
        <c:scaling>
          <c:orientation val="minMax"/>
        </c:scaling>
        <c:delete val="0"/>
        <c:axPos val="b"/>
        <c:majorTickMark val="none"/>
        <c:minorTickMark val="none"/>
        <c:tickLblPos val="none"/>
        <c:crossAx val="95784320"/>
        <c:crosses val="autoZero"/>
        <c:auto val="1"/>
        <c:lblAlgn val="ctr"/>
        <c:lblOffset val="100"/>
        <c:noMultiLvlLbl val="0"/>
      </c:catAx>
      <c:valAx>
        <c:axId val="95784320"/>
        <c:scaling>
          <c:orientation val="minMax"/>
        </c:scaling>
        <c:delete val="0"/>
        <c:axPos val="l"/>
        <c:majorGridlines/>
        <c:numFmt formatCode="#\ &quot;Bells&quot;" sourceLinked="1"/>
        <c:majorTickMark val="out"/>
        <c:minorTickMark val="none"/>
        <c:tickLblPos val="nextTo"/>
        <c:crossAx val="95782784"/>
        <c:crosses val="autoZero"/>
        <c:crossBetween val="between"/>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gradFill>
                <a:gsLst>
                  <a:gs pos="0">
                    <a:srgbClr val="008000"/>
                  </a:gs>
                  <a:gs pos="50000">
                    <a:srgbClr val="FFFF00"/>
                  </a:gs>
                  <a:gs pos="100000">
                    <a:srgbClr val="FF0000"/>
                  </a:gs>
                </a:gsLst>
                <a:lin ang="5400000" scaled="0"/>
              </a:gradFill>
            </a:ln>
          </c:spPr>
          <c:marker>
            <c:symbol val="none"/>
          </c:marker>
          <c:dLbls>
            <c:delete val="1"/>
          </c:dLbls>
          <c:val>
            <c:numRef>
              <c:f>'Blank (2)'!$C$3:$C$15</c:f>
              <c:numCache>
                <c:formatCode>#\ "Bells"</c:formatCode>
                <c:ptCount val="13"/>
              </c:numCache>
            </c:numRef>
          </c:val>
          <c:smooth val="0"/>
        </c:ser>
        <c:dLbls>
          <c:showLegendKey val="0"/>
          <c:showVal val="1"/>
          <c:showCatName val="0"/>
          <c:showSerName val="0"/>
          <c:showPercent val="0"/>
          <c:showBubbleSize val="0"/>
        </c:dLbls>
        <c:marker val="1"/>
        <c:smooth val="0"/>
        <c:axId val="71727744"/>
        <c:axId val="71910528"/>
      </c:lineChart>
      <c:catAx>
        <c:axId val="71727744"/>
        <c:scaling>
          <c:orientation val="minMax"/>
        </c:scaling>
        <c:delete val="0"/>
        <c:axPos val="b"/>
        <c:majorTickMark val="none"/>
        <c:minorTickMark val="none"/>
        <c:tickLblPos val="none"/>
        <c:crossAx val="71910528"/>
        <c:crosses val="autoZero"/>
        <c:auto val="1"/>
        <c:lblAlgn val="ctr"/>
        <c:lblOffset val="100"/>
        <c:noMultiLvlLbl val="0"/>
      </c:catAx>
      <c:valAx>
        <c:axId val="71910528"/>
        <c:scaling>
          <c:orientation val="minMax"/>
        </c:scaling>
        <c:delete val="0"/>
        <c:axPos val="l"/>
        <c:majorGridlines/>
        <c:numFmt formatCode="#\ &quot;Bells&quot;" sourceLinked="1"/>
        <c:majorTickMark val="out"/>
        <c:minorTickMark val="none"/>
        <c:tickLblPos val="nextTo"/>
        <c:crossAx val="71727744"/>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gradFill>
                <a:gsLst>
                  <a:gs pos="0">
                    <a:srgbClr val="008000"/>
                  </a:gs>
                  <a:gs pos="50000">
                    <a:srgbClr val="FFFF00"/>
                  </a:gs>
                  <a:gs pos="100000">
                    <a:srgbClr val="FF0000"/>
                  </a:gs>
                </a:gsLst>
                <a:lin ang="5400000" scaled="0"/>
              </a:gradFill>
            </a:ln>
          </c:spPr>
          <c:marker>
            <c:symbol val="none"/>
          </c:marker>
          <c:dLbls>
            <c:delete val="1"/>
          </c:dLbls>
          <c:val>
            <c:numRef>
              <c:f>'Blank (3)'!$C$3:$C$15</c:f>
              <c:numCache>
                <c:formatCode>#\ "Bells"</c:formatCode>
                <c:ptCount val="13"/>
              </c:numCache>
            </c:numRef>
          </c:val>
          <c:smooth val="0"/>
        </c:ser>
        <c:dLbls>
          <c:showLegendKey val="0"/>
          <c:showVal val="1"/>
          <c:showCatName val="0"/>
          <c:showSerName val="0"/>
          <c:showPercent val="0"/>
          <c:showBubbleSize val="0"/>
        </c:dLbls>
        <c:marker val="1"/>
        <c:smooth val="0"/>
        <c:axId val="66890368"/>
        <c:axId val="71676288"/>
      </c:lineChart>
      <c:catAx>
        <c:axId val="66890368"/>
        <c:scaling>
          <c:orientation val="minMax"/>
        </c:scaling>
        <c:delete val="0"/>
        <c:axPos val="b"/>
        <c:majorTickMark val="none"/>
        <c:minorTickMark val="none"/>
        <c:tickLblPos val="none"/>
        <c:crossAx val="71676288"/>
        <c:crosses val="autoZero"/>
        <c:auto val="1"/>
        <c:lblAlgn val="ctr"/>
        <c:lblOffset val="100"/>
        <c:noMultiLvlLbl val="0"/>
      </c:catAx>
      <c:valAx>
        <c:axId val="71676288"/>
        <c:scaling>
          <c:orientation val="minMax"/>
        </c:scaling>
        <c:delete val="0"/>
        <c:axPos val="l"/>
        <c:majorGridlines/>
        <c:numFmt formatCode="#\ &quot;Bells&quot;" sourceLinked="1"/>
        <c:majorTickMark val="out"/>
        <c:minorTickMark val="none"/>
        <c:tickLblPos val="nextTo"/>
        <c:crossAx val="66890368"/>
        <c:crosses val="autoZero"/>
        <c:crossBetween val="between"/>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gradFill>
                <a:gsLst>
                  <a:gs pos="0">
                    <a:srgbClr val="008000"/>
                  </a:gs>
                  <a:gs pos="50000">
                    <a:srgbClr val="FFFF00"/>
                  </a:gs>
                  <a:gs pos="100000">
                    <a:srgbClr val="FF0000"/>
                  </a:gs>
                </a:gsLst>
                <a:lin ang="5400000" scaled="0"/>
              </a:gradFill>
            </a:ln>
          </c:spPr>
          <c:marker>
            <c:symbol val="none"/>
          </c:marker>
          <c:dLbls>
            <c:delete val="1"/>
          </c:dLbls>
          <c:val>
            <c:numRef>
              <c:f>'Blank (4)'!$C$3:$C$15</c:f>
              <c:numCache>
                <c:formatCode>#\ "Bells"</c:formatCode>
                <c:ptCount val="13"/>
              </c:numCache>
            </c:numRef>
          </c:val>
          <c:smooth val="0"/>
        </c:ser>
        <c:dLbls>
          <c:showLegendKey val="0"/>
          <c:showVal val="1"/>
          <c:showCatName val="0"/>
          <c:showSerName val="0"/>
          <c:showPercent val="0"/>
          <c:showBubbleSize val="0"/>
        </c:dLbls>
        <c:marker val="1"/>
        <c:smooth val="0"/>
        <c:axId val="71921024"/>
        <c:axId val="72316032"/>
      </c:lineChart>
      <c:catAx>
        <c:axId val="71921024"/>
        <c:scaling>
          <c:orientation val="minMax"/>
        </c:scaling>
        <c:delete val="0"/>
        <c:axPos val="b"/>
        <c:majorTickMark val="none"/>
        <c:minorTickMark val="none"/>
        <c:tickLblPos val="none"/>
        <c:crossAx val="72316032"/>
        <c:crosses val="autoZero"/>
        <c:auto val="1"/>
        <c:lblAlgn val="ctr"/>
        <c:lblOffset val="100"/>
        <c:noMultiLvlLbl val="0"/>
      </c:catAx>
      <c:valAx>
        <c:axId val="72316032"/>
        <c:scaling>
          <c:orientation val="minMax"/>
        </c:scaling>
        <c:delete val="0"/>
        <c:axPos val="l"/>
        <c:majorGridlines/>
        <c:numFmt formatCode="#\ &quot;Bells&quot;" sourceLinked="1"/>
        <c:majorTickMark val="out"/>
        <c:minorTickMark val="none"/>
        <c:tickLblPos val="nextTo"/>
        <c:crossAx val="71921024"/>
        <c:crosses val="autoZero"/>
        <c:crossBetween val="between"/>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gradFill>
                <a:gsLst>
                  <a:gs pos="0">
                    <a:srgbClr val="008000"/>
                  </a:gs>
                  <a:gs pos="50000">
                    <a:srgbClr val="FFFF00"/>
                  </a:gs>
                  <a:gs pos="100000">
                    <a:srgbClr val="FF0000"/>
                  </a:gs>
                </a:gsLst>
                <a:lin ang="5400000" scaled="0"/>
              </a:gradFill>
            </a:ln>
          </c:spPr>
          <c:marker>
            <c:symbol val="none"/>
          </c:marker>
          <c:dLbls>
            <c:delete val="1"/>
          </c:dLbls>
          <c:val>
            <c:numRef>
              <c:f>'Blank (5)'!$C$3:$C$15</c:f>
              <c:numCache>
                <c:formatCode>#\ "Bells"</c:formatCode>
                <c:ptCount val="13"/>
              </c:numCache>
            </c:numRef>
          </c:val>
          <c:smooth val="0"/>
        </c:ser>
        <c:dLbls>
          <c:showLegendKey val="0"/>
          <c:showVal val="1"/>
          <c:showCatName val="0"/>
          <c:showSerName val="0"/>
          <c:showPercent val="0"/>
          <c:showBubbleSize val="0"/>
        </c:dLbls>
        <c:marker val="1"/>
        <c:smooth val="0"/>
        <c:axId val="72481024"/>
        <c:axId val="73179136"/>
      </c:lineChart>
      <c:catAx>
        <c:axId val="72481024"/>
        <c:scaling>
          <c:orientation val="minMax"/>
        </c:scaling>
        <c:delete val="0"/>
        <c:axPos val="b"/>
        <c:majorTickMark val="none"/>
        <c:minorTickMark val="none"/>
        <c:tickLblPos val="none"/>
        <c:crossAx val="73179136"/>
        <c:crosses val="autoZero"/>
        <c:auto val="1"/>
        <c:lblAlgn val="ctr"/>
        <c:lblOffset val="100"/>
        <c:noMultiLvlLbl val="0"/>
      </c:catAx>
      <c:valAx>
        <c:axId val="73179136"/>
        <c:scaling>
          <c:orientation val="minMax"/>
        </c:scaling>
        <c:delete val="0"/>
        <c:axPos val="l"/>
        <c:majorGridlines/>
        <c:numFmt formatCode="#\ &quot;Bells&quot;" sourceLinked="1"/>
        <c:majorTickMark val="out"/>
        <c:minorTickMark val="none"/>
        <c:tickLblPos val="nextTo"/>
        <c:crossAx val="72481024"/>
        <c:crosses val="autoZero"/>
        <c:crossBetween val="between"/>
      </c:valAx>
    </c:plotArea>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gradFill>
                <a:gsLst>
                  <a:gs pos="0">
                    <a:srgbClr val="008000"/>
                  </a:gs>
                  <a:gs pos="50000">
                    <a:srgbClr val="FFFF00"/>
                  </a:gs>
                  <a:gs pos="100000">
                    <a:srgbClr val="FF0000"/>
                  </a:gs>
                </a:gsLst>
                <a:lin ang="5400000" scaled="0"/>
              </a:gradFill>
            </a:ln>
          </c:spPr>
          <c:marker>
            <c:symbol val="none"/>
          </c:marker>
          <c:dLbls>
            <c:delete val="1"/>
          </c:dLbls>
          <c:val>
            <c:numRef>
              <c:f>'Blank (6)'!$C$3:$C$15</c:f>
              <c:numCache>
                <c:formatCode>#\ "Bells"</c:formatCode>
                <c:ptCount val="13"/>
              </c:numCache>
            </c:numRef>
          </c:val>
          <c:smooth val="0"/>
        </c:ser>
        <c:dLbls>
          <c:showLegendKey val="0"/>
          <c:showVal val="1"/>
          <c:showCatName val="0"/>
          <c:showSerName val="0"/>
          <c:showPercent val="0"/>
          <c:showBubbleSize val="0"/>
        </c:dLbls>
        <c:marker val="1"/>
        <c:smooth val="0"/>
        <c:axId val="73192576"/>
        <c:axId val="73194112"/>
      </c:lineChart>
      <c:catAx>
        <c:axId val="73192576"/>
        <c:scaling>
          <c:orientation val="minMax"/>
        </c:scaling>
        <c:delete val="0"/>
        <c:axPos val="b"/>
        <c:majorTickMark val="none"/>
        <c:minorTickMark val="none"/>
        <c:tickLblPos val="none"/>
        <c:crossAx val="73194112"/>
        <c:crosses val="autoZero"/>
        <c:auto val="1"/>
        <c:lblAlgn val="ctr"/>
        <c:lblOffset val="100"/>
        <c:noMultiLvlLbl val="0"/>
      </c:catAx>
      <c:valAx>
        <c:axId val="73194112"/>
        <c:scaling>
          <c:orientation val="minMax"/>
        </c:scaling>
        <c:delete val="0"/>
        <c:axPos val="l"/>
        <c:majorGridlines/>
        <c:numFmt formatCode="#\ &quot;Bells&quot;" sourceLinked="1"/>
        <c:majorTickMark val="out"/>
        <c:minorTickMark val="none"/>
        <c:tickLblPos val="nextTo"/>
        <c:crossAx val="73192576"/>
        <c:crosses val="autoZero"/>
        <c:crossBetween val="between"/>
      </c:valAx>
    </c:plotArea>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gradFill>
                <a:gsLst>
                  <a:gs pos="0">
                    <a:srgbClr val="008000"/>
                  </a:gs>
                  <a:gs pos="50000">
                    <a:srgbClr val="FFFF00"/>
                  </a:gs>
                  <a:gs pos="100000">
                    <a:srgbClr val="FF0000"/>
                  </a:gs>
                </a:gsLst>
                <a:lin ang="5400000" scaled="0"/>
              </a:gradFill>
            </a:ln>
          </c:spPr>
          <c:marker>
            <c:symbol val="none"/>
          </c:marker>
          <c:dLbls>
            <c:delete val="1"/>
          </c:dLbls>
          <c:val>
            <c:numRef>
              <c:f>'Blank (7)'!$C$3:$C$15</c:f>
              <c:numCache>
                <c:formatCode>#\ "Bells"</c:formatCode>
                <c:ptCount val="13"/>
              </c:numCache>
            </c:numRef>
          </c:val>
          <c:smooth val="0"/>
        </c:ser>
        <c:dLbls>
          <c:showLegendKey val="0"/>
          <c:showVal val="1"/>
          <c:showCatName val="0"/>
          <c:showSerName val="0"/>
          <c:showPercent val="0"/>
          <c:showBubbleSize val="0"/>
        </c:dLbls>
        <c:marker val="1"/>
        <c:smooth val="0"/>
        <c:axId val="78940032"/>
        <c:axId val="78941568"/>
      </c:lineChart>
      <c:catAx>
        <c:axId val="78940032"/>
        <c:scaling>
          <c:orientation val="minMax"/>
        </c:scaling>
        <c:delete val="0"/>
        <c:axPos val="b"/>
        <c:majorTickMark val="none"/>
        <c:minorTickMark val="none"/>
        <c:tickLblPos val="none"/>
        <c:crossAx val="78941568"/>
        <c:crosses val="autoZero"/>
        <c:auto val="1"/>
        <c:lblAlgn val="ctr"/>
        <c:lblOffset val="100"/>
        <c:noMultiLvlLbl val="0"/>
      </c:catAx>
      <c:valAx>
        <c:axId val="78941568"/>
        <c:scaling>
          <c:orientation val="minMax"/>
        </c:scaling>
        <c:delete val="0"/>
        <c:axPos val="l"/>
        <c:majorGridlines/>
        <c:numFmt formatCode="#\ &quot;Bells&quot;" sourceLinked="1"/>
        <c:majorTickMark val="out"/>
        <c:minorTickMark val="none"/>
        <c:tickLblPos val="nextTo"/>
        <c:crossAx val="78940032"/>
        <c:crosses val="autoZero"/>
        <c:crossBetween val="between"/>
      </c:valAx>
    </c:plotArea>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gradFill>
                <a:gsLst>
                  <a:gs pos="0">
                    <a:srgbClr val="008000"/>
                  </a:gs>
                  <a:gs pos="50000">
                    <a:srgbClr val="FFFF00"/>
                  </a:gs>
                  <a:gs pos="100000">
                    <a:srgbClr val="FF0000"/>
                  </a:gs>
                </a:gsLst>
                <a:lin ang="5400000" scaled="0"/>
              </a:gradFill>
            </a:ln>
          </c:spPr>
          <c:marker>
            <c:symbol val="none"/>
          </c:marker>
          <c:dLbls>
            <c:delete val="1"/>
          </c:dLbls>
          <c:val>
            <c:numRef>
              <c:f>'Blank (8)'!$C$3:$C$15</c:f>
              <c:numCache>
                <c:formatCode>#\ "Bells"</c:formatCode>
                <c:ptCount val="13"/>
              </c:numCache>
            </c:numRef>
          </c:val>
          <c:smooth val="0"/>
        </c:ser>
        <c:dLbls>
          <c:showLegendKey val="0"/>
          <c:showVal val="1"/>
          <c:showCatName val="0"/>
          <c:showSerName val="0"/>
          <c:showPercent val="0"/>
          <c:showBubbleSize val="0"/>
        </c:dLbls>
        <c:marker val="1"/>
        <c:smooth val="0"/>
        <c:axId val="94544256"/>
        <c:axId val="94545792"/>
      </c:lineChart>
      <c:catAx>
        <c:axId val="94544256"/>
        <c:scaling>
          <c:orientation val="minMax"/>
        </c:scaling>
        <c:delete val="0"/>
        <c:axPos val="b"/>
        <c:majorTickMark val="none"/>
        <c:minorTickMark val="none"/>
        <c:tickLblPos val="none"/>
        <c:crossAx val="94545792"/>
        <c:crosses val="autoZero"/>
        <c:auto val="1"/>
        <c:lblAlgn val="ctr"/>
        <c:lblOffset val="100"/>
        <c:noMultiLvlLbl val="0"/>
      </c:catAx>
      <c:valAx>
        <c:axId val="94545792"/>
        <c:scaling>
          <c:orientation val="minMax"/>
        </c:scaling>
        <c:delete val="0"/>
        <c:axPos val="l"/>
        <c:majorGridlines/>
        <c:numFmt formatCode="#\ &quot;Bells&quot;" sourceLinked="1"/>
        <c:majorTickMark val="out"/>
        <c:minorTickMark val="none"/>
        <c:tickLblPos val="nextTo"/>
        <c:crossAx val="94544256"/>
        <c:crosses val="autoZero"/>
        <c:crossBetween val="between"/>
      </c:valAx>
    </c:plotArea>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spPr>
            <a:ln>
              <a:gradFill>
                <a:gsLst>
                  <a:gs pos="0">
                    <a:srgbClr val="008000"/>
                  </a:gs>
                  <a:gs pos="50000">
                    <a:srgbClr val="FFFF00"/>
                  </a:gs>
                  <a:gs pos="100000">
                    <a:srgbClr val="FF0000"/>
                  </a:gs>
                </a:gsLst>
                <a:lin ang="5400000" scaled="0"/>
              </a:gradFill>
            </a:ln>
          </c:spPr>
          <c:marker>
            <c:symbol val="none"/>
          </c:marker>
          <c:dLbls>
            <c:delete val="1"/>
          </c:dLbls>
          <c:val>
            <c:numRef>
              <c:f>'Blank (9)'!$C$3:$C$15</c:f>
              <c:numCache>
                <c:formatCode>#\ "Bells"</c:formatCode>
                <c:ptCount val="13"/>
              </c:numCache>
            </c:numRef>
          </c:val>
          <c:smooth val="0"/>
        </c:ser>
        <c:dLbls>
          <c:showLegendKey val="0"/>
          <c:showVal val="1"/>
          <c:showCatName val="0"/>
          <c:showSerName val="0"/>
          <c:showPercent val="0"/>
          <c:showBubbleSize val="0"/>
        </c:dLbls>
        <c:marker val="1"/>
        <c:smooth val="0"/>
        <c:axId val="94936064"/>
        <c:axId val="95331072"/>
      </c:lineChart>
      <c:catAx>
        <c:axId val="94936064"/>
        <c:scaling>
          <c:orientation val="minMax"/>
        </c:scaling>
        <c:delete val="0"/>
        <c:axPos val="b"/>
        <c:majorTickMark val="none"/>
        <c:minorTickMark val="none"/>
        <c:tickLblPos val="none"/>
        <c:crossAx val="95331072"/>
        <c:crosses val="autoZero"/>
        <c:auto val="1"/>
        <c:lblAlgn val="ctr"/>
        <c:lblOffset val="100"/>
        <c:noMultiLvlLbl val="0"/>
      </c:catAx>
      <c:valAx>
        <c:axId val="95331072"/>
        <c:scaling>
          <c:orientation val="minMax"/>
        </c:scaling>
        <c:delete val="0"/>
        <c:axPos val="l"/>
        <c:majorGridlines/>
        <c:numFmt formatCode="#\ &quot;Bells&quot;" sourceLinked="1"/>
        <c:majorTickMark val="out"/>
        <c:minorTickMark val="none"/>
        <c:tickLblPos val="nextTo"/>
        <c:crossAx val="94936064"/>
        <c:crosses val="autoZero"/>
        <c:crossBetween val="between"/>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xdr:colOff>
      <xdr:row>15</xdr:row>
      <xdr:rowOff>8284</xdr:rowOff>
    </xdr:from>
    <xdr:to>
      <xdr:col>3</xdr:col>
      <xdr:colOff>670892</xdr:colOff>
      <xdr:row>21</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xdr:colOff>
      <xdr:row>15</xdr:row>
      <xdr:rowOff>8284</xdr:rowOff>
    </xdr:from>
    <xdr:to>
      <xdr:col>3</xdr:col>
      <xdr:colOff>670892</xdr:colOff>
      <xdr:row>21</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15</xdr:row>
      <xdr:rowOff>8284</xdr:rowOff>
    </xdr:from>
    <xdr:to>
      <xdr:col>3</xdr:col>
      <xdr:colOff>670892</xdr:colOff>
      <xdr:row>21</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xdr:colOff>
      <xdr:row>15</xdr:row>
      <xdr:rowOff>8284</xdr:rowOff>
    </xdr:from>
    <xdr:to>
      <xdr:col>3</xdr:col>
      <xdr:colOff>670892</xdr:colOff>
      <xdr:row>21</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xdr:colOff>
      <xdr:row>15</xdr:row>
      <xdr:rowOff>8284</xdr:rowOff>
    </xdr:from>
    <xdr:to>
      <xdr:col>3</xdr:col>
      <xdr:colOff>670892</xdr:colOff>
      <xdr:row>21</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xdr:colOff>
      <xdr:row>15</xdr:row>
      <xdr:rowOff>8284</xdr:rowOff>
    </xdr:from>
    <xdr:to>
      <xdr:col>3</xdr:col>
      <xdr:colOff>670892</xdr:colOff>
      <xdr:row>21</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1</xdr:colOff>
      <xdr:row>15</xdr:row>
      <xdr:rowOff>8284</xdr:rowOff>
    </xdr:from>
    <xdr:to>
      <xdr:col>3</xdr:col>
      <xdr:colOff>670892</xdr:colOff>
      <xdr:row>21</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1</xdr:colOff>
      <xdr:row>15</xdr:row>
      <xdr:rowOff>8284</xdr:rowOff>
    </xdr:from>
    <xdr:to>
      <xdr:col>3</xdr:col>
      <xdr:colOff>670892</xdr:colOff>
      <xdr:row>21</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1</xdr:colOff>
      <xdr:row>15</xdr:row>
      <xdr:rowOff>8284</xdr:rowOff>
    </xdr:from>
    <xdr:to>
      <xdr:col>3</xdr:col>
      <xdr:colOff>670892</xdr:colOff>
      <xdr:row>21</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1</xdr:colOff>
      <xdr:row>15</xdr:row>
      <xdr:rowOff>8284</xdr:rowOff>
    </xdr:from>
    <xdr:to>
      <xdr:col>3</xdr:col>
      <xdr:colOff>670892</xdr:colOff>
      <xdr:row>21</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15"/>
  <sheetViews>
    <sheetView topLeftCell="A4" workbookViewId="0">
      <selection activeCell="N7" sqref="N7:O7"/>
    </sheetView>
  </sheetViews>
  <sheetFormatPr defaultRowHeight="15" x14ac:dyDescent="0.25"/>
  <sheetData>
    <row r="1" spans="1:8" x14ac:dyDescent="0.25">
      <c r="A1" s="55" t="s">
        <v>42</v>
      </c>
      <c r="B1" s="55"/>
      <c r="C1" s="55"/>
      <c r="D1" s="55"/>
      <c r="E1" s="55"/>
      <c r="F1" s="55"/>
      <c r="G1" s="55"/>
      <c r="H1" s="55"/>
    </row>
    <row r="2" spans="1:8" x14ac:dyDescent="0.25">
      <c r="A2" s="55"/>
      <c r="B2" s="55"/>
      <c r="C2" s="55"/>
      <c r="D2" s="55"/>
      <c r="E2" s="55"/>
      <c r="F2" s="55"/>
      <c r="G2" s="55"/>
      <c r="H2" s="55"/>
    </row>
    <row r="3" spans="1:8" x14ac:dyDescent="0.25">
      <c r="A3" s="23" t="s">
        <v>43</v>
      </c>
      <c r="B3" s="23"/>
      <c r="C3" s="23"/>
      <c r="D3" s="23"/>
      <c r="E3" s="23"/>
      <c r="F3" s="23"/>
      <c r="G3" s="23"/>
      <c r="H3" s="23"/>
    </row>
    <row r="5" spans="1:8" x14ac:dyDescent="0.25">
      <c r="A5" s="56" t="s">
        <v>44</v>
      </c>
      <c r="B5" s="56"/>
      <c r="C5" s="57"/>
      <c r="D5" s="57"/>
      <c r="E5" s="57"/>
      <c r="F5" s="57"/>
      <c r="G5" s="57"/>
      <c r="H5" s="57"/>
    </row>
    <row r="6" spans="1:8" ht="75" customHeight="1" x14ac:dyDescent="0.25">
      <c r="A6" s="21" t="s">
        <v>45</v>
      </c>
      <c r="B6" s="21"/>
      <c r="C6" s="21"/>
      <c r="D6" s="21"/>
      <c r="E6" s="21"/>
      <c r="F6" s="21"/>
      <c r="G6" s="21"/>
      <c r="H6" s="21"/>
    </row>
    <row r="8" spans="1:8" x14ac:dyDescent="0.25">
      <c r="A8" s="56" t="s">
        <v>46</v>
      </c>
      <c r="B8" s="56"/>
      <c r="C8" s="8"/>
      <c r="D8" s="8"/>
      <c r="E8" s="8"/>
      <c r="F8" s="8"/>
      <c r="G8" s="8"/>
      <c r="H8" s="8"/>
    </row>
    <row r="9" spans="1:8" ht="89.25" customHeight="1" x14ac:dyDescent="0.25">
      <c r="A9" s="21" t="s">
        <v>47</v>
      </c>
      <c r="B9" s="21"/>
      <c r="C9" s="21"/>
      <c r="D9" s="21"/>
      <c r="E9" s="21"/>
      <c r="F9" s="21"/>
      <c r="G9" s="21"/>
      <c r="H9" s="21"/>
    </row>
    <row r="11" spans="1:8" x14ac:dyDescent="0.25">
      <c r="A11" s="56" t="s">
        <v>48</v>
      </c>
      <c r="B11" s="56"/>
      <c r="C11" s="8"/>
      <c r="D11" s="8"/>
      <c r="E11" s="8"/>
      <c r="F11" s="8"/>
      <c r="G11" s="8"/>
      <c r="H11" s="8"/>
    </row>
    <row r="12" spans="1:8" ht="225.75" customHeight="1" x14ac:dyDescent="0.25">
      <c r="A12" s="21" t="s">
        <v>51</v>
      </c>
      <c r="B12" s="21"/>
      <c r="C12" s="21"/>
      <c r="D12" s="21"/>
      <c r="E12" s="21"/>
      <c r="F12" s="21"/>
      <c r="G12" s="21"/>
      <c r="H12" s="21"/>
    </row>
    <row r="14" spans="1:8" x14ac:dyDescent="0.25">
      <c r="A14" s="56" t="s">
        <v>49</v>
      </c>
      <c r="B14" s="56"/>
      <c r="C14" s="8"/>
      <c r="D14" s="8"/>
      <c r="E14" s="8"/>
      <c r="F14" s="8"/>
      <c r="G14" s="8"/>
      <c r="H14" s="8"/>
    </row>
    <row r="15" spans="1:8" ht="75" customHeight="1" x14ac:dyDescent="0.25">
      <c r="A15" s="21" t="s">
        <v>50</v>
      </c>
      <c r="B15" s="21"/>
      <c r="C15" s="21"/>
      <c r="D15" s="21"/>
      <c r="E15" s="21"/>
      <c r="F15" s="21"/>
      <c r="G15" s="21"/>
      <c r="H15" s="21"/>
    </row>
  </sheetData>
  <sheetProtection password="EAE7" sheet="1" objects="1" scenarios="1" selectLockedCells="1" selectUnlockedCells="1"/>
  <mergeCells count="11">
    <mergeCell ref="A8:B8"/>
    <mergeCell ref="A9:H9"/>
    <mergeCell ref="A11:B11"/>
    <mergeCell ref="A12:H12"/>
    <mergeCell ref="A14:B14"/>
    <mergeCell ref="A15:H15"/>
    <mergeCell ref="A1:H2"/>
    <mergeCell ref="A3:H3"/>
    <mergeCell ref="A5:B5"/>
    <mergeCell ref="A6:H6"/>
    <mergeCell ref="C5:H5"/>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abSelected="1" topLeftCell="A16" zoomScale="130" zoomScaleNormal="130" workbookViewId="0">
      <selection activeCell="N7" sqref="N7:O7"/>
    </sheetView>
  </sheetViews>
  <sheetFormatPr defaultRowHeight="15" x14ac:dyDescent="0.25"/>
  <cols>
    <col min="1" max="1" width="14.42578125" customWidth="1"/>
    <col min="2" max="2" width="12.42578125" customWidth="1"/>
    <col min="3" max="3" width="18.140625" customWidth="1"/>
    <col min="4" max="4" width="10.42578125" customWidth="1"/>
    <col min="5" max="5" width="2" customWidth="1"/>
    <col min="8" max="8" width="15.85546875" customWidth="1"/>
  </cols>
  <sheetData>
    <row r="1" spans="1:11" ht="26.25" customHeight="1" thickTop="1" x14ac:dyDescent="0.25">
      <c r="A1" s="41" t="s">
        <v>52</v>
      </c>
      <c r="B1" s="42"/>
      <c r="C1" s="42"/>
      <c r="D1" s="42"/>
      <c r="E1" s="42"/>
      <c r="F1" s="42"/>
      <c r="G1" s="42"/>
      <c r="H1" s="42"/>
      <c r="I1" s="43"/>
    </row>
    <row r="2" spans="1:11" ht="19.5" customHeight="1" thickBot="1" x14ac:dyDescent="0.3">
      <c r="A2" s="44"/>
      <c r="B2" s="45"/>
      <c r="C2" s="45"/>
      <c r="D2" s="45"/>
      <c r="E2" s="45"/>
      <c r="F2" s="45"/>
      <c r="G2" s="45"/>
      <c r="H2" s="45"/>
      <c r="I2" s="46"/>
    </row>
    <row r="3" spans="1:11" ht="24.75" thickTop="1" thickBot="1" x14ac:dyDescent="0.3">
      <c r="A3" s="47" t="s">
        <v>0</v>
      </c>
      <c r="B3" s="48"/>
      <c r="C3" s="11"/>
      <c r="D3" s="4" t="s">
        <v>9</v>
      </c>
      <c r="E3" s="1"/>
      <c r="F3" s="49" t="s">
        <v>11</v>
      </c>
      <c r="G3" s="49"/>
      <c r="H3" s="50"/>
      <c r="I3" s="51"/>
      <c r="K3" s="16"/>
    </row>
    <row r="4" spans="1:11" ht="16.5" thickTop="1" thickBot="1" x14ac:dyDescent="0.3">
      <c r="A4" s="30" t="s">
        <v>1</v>
      </c>
      <c r="B4" s="5" t="s">
        <v>2</v>
      </c>
      <c r="C4" s="12"/>
      <c r="D4" s="3"/>
      <c r="E4" s="1"/>
      <c r="F4" s="52" t="s">
        <v>12</v>
      </c>
      <c r="G4" s="52"/>
      <c r="H4" s="52"/>
      <c r="I4" s="52"/>
    </row>
    <row r="5" spans="1:11" ht="16.5" thickTop="1" thickBot="1" x14ac:dyDescent="0.3">
      <c r="A5" s="30"/>
      <c r="B5" s="6" t="s">
        <v>3</v>
      </c>
      <c r="C5" s="12"/>
      <c r="D5" s="3" t="str">
        <f t="shared" ref="D5:D15" si="0">IF(C4=0," ",IF(C5=0," ",SUM(C5-C4)))</f>
        <v xml:space="preserve"> </v>
      </c>
      <c r="E5" s="1"/>
      <c r="F5" s="23"/>
      <c r="G5" s="23"/>
    </row>
    <row r="6" spans="1:11" ht="16.5" thickTop="1" thickBot="1" x14ac:dyDescent="0.3">
      <c r="A6" s="30" t="s">
        <v>4</v>
      </c>
      <c r="B6" s="7" t="s">
        <v>2</v>
      </c>
      <c r="C6" s="13"/>
      <c r="D6" s="3" t="str">
        <f t="shared" si="0"/>
        <v xml:space="preserve"> </v>
      </c>
      <c r="E6" s="1"/>
      <c r="F6" s="35" t="s">
        <v>10</v>
      </c>
      <c r="G6" s="35"/>
      <c r="H6" s="53"/>
      <c r="I6" s="54"/>
    </row>
    <row r="7" spans="1:11" ht="16.5" thickTop="1" thickBot="1" x14ac:dyDescent="0.3">
      <c r="A7" s="30"/>
      <c r="B7" s="6" t="s">
        <v>3</v>
      </c>
      <c r="C7" s="14"/>
      <c r="D7" s="3" t="str">
        <f t="shared" si="0"/>
        <v xml:space="preserve"> </v>
      </c>
      <c r="E7" s="1"/>
      <c r="F7" s="35" t="s">
        <v>13</v>
      </c>
      <c r="G7" s="35"/>
      <c r="H7" s="34" t="str">
        <f>IF(C3=0,"",IF(H6=0,"",PRODUCT(C3,H6)))</f>
        <v/>
      </c>
      <c r="I7" s="34"/>
    </row>
    <row r="8" spans="1:11" ht="16.5" thickTop="1" thickBot="1" x14ac:dyDescent="0.3">
      <c r="A8" s="30" t="s">
        <v>5</v>
      </c>
      <c r="B8" s="7" t="s">
        <v>2</v>
      </c>
      <c r="C8" s="14"/>
      <c r="D8" s="3" t="str">
        <f t="shared" si="0"/>
        <v xml:space="preserve"> </v>
      </c>
      <c r="E8" s="1"/>
      <c r="F8" s="23"/>
      <c r="G8" s="23"/>
    </row>
    <row r="9" spans="1:11" ht="16.5" thickTop="1" thickBot="1" x14ac:dyDescent="0.3">
      <c r="A9" s="30"/>
      <c r="B9" s="6" t="s">
        <v>3</v>
      </c>
      <c r="C9" s="14"/>
      <c r="D9" s="3" t="str">
        <f t="shared" si="0"/>
        <v xml:space="preserve"> </v>
      </c>
      <c r="E9" s="1"/>
      <c r="F9" s="23" t="s">
        <v>16</v>
      </c>
      <c r="G9" s="23"/>
      <c r="H9" s="40" t="str">
        <f>IF(H3=0, "",PRODUCT(H3,H6))</f>
        <v/>
      </c>
      <c r="I9" s="40"/>
    </row>
    <row r="10" spans="1:11" ht="16.5" thickTop="1" thickBot="1" x14ac:dyDescent="0.3">
      <c r="A10" s="30" t="s">
        <v>6</v>
      </c>
      <c r="B10" s="7" t="s">
        <v>2</v>
      </c>
      <c r="C10" s="14"/>
      <c r="D10" s="3" t="str">
        <f t="shared" si="0"/>
        <v xml:space="preserve"> </v>
      </c>
      <c r="E10" s="1"/>
      <c r="F10" s="35" t="s">
        <v>17</v>
      </c>
      <c r="G10" s="35"/>
      <c r="H10" s="36"/>
      <c r="I10" s="37"/>
    </row>
    <row r="11" spans="1:11" ht="16.5" thickTop="1" thickBot="1" x14ac:dyDescent="0.3">
      <c r="A11" s="30"/>
      <c r="B11" s="6" t="s">
        <v>3</v>
      </c>
      <c r="C11" s="14"/>
      <c r="D11" s="3" t="str">
        <f t="shared" si="0"/>
        <v xml:space="preserve"> </v>
      </c>
      <c r="E11" s="2"/>
    </row>
    <row r="12" spans="1:11" ht="16.5" thickTop="1" thickBot="1" x14ac:dyDescent="0.3">
      <c r="A12" s="30" t="s">
        <v>7</v>
      </c>
      <c r="B12" s="7" t="s">
        <v>2</v>
      </c>
      <c r="C12" s="14"/>
      <c r="D12" s="3" t="str">
        <f t="shared" si="0"/>
        <v xml:space="preserve"> </v>
      </c>
      <c r="E12" s="1"/>
      <c r="F12" s="38" t="s">
        <v>14</v>
      </c>
      <c r="G12" s="38"/>
      <c r="H12" s="39" t="str">
        <f>IF(H3=0,"",IF(H6=0,"Input Turnips Bought!",IF(H9=0,0,IF(H10=0,H9-H7,(H9-H10-H7)))))</f>
        <v/>
      </c>
      <c r="I12" s="39"/>
    </row>
    <row r="13" spans="1:11" ht="16.5" thickTop="1" thickBot="1" x14ac:dyDescent="0.3">
      <c r="A13" s="30"/>
      <c r="B13" s="6" t="s">
        <v>3</v>
      </c>
      <c r="C13" s="14"/>
      <c r="D13" s="3" t="str">
        <f t="shared" si="0"/>
        <v xml:space="preserve"> </v>
      </c>
      <c r="E13" s="1"/>
      <c r="F13" s="38"/>
      <c r="G13" s="38"/>
      <c r="H13" s="39"/>
      <c r="I13" s="39"/>
    </row>
    <row r="14" spans="1:11" ht="16.5" thickTop="1" thickBot="1" x14ac:dyDescent="0.3">
      <c r="A14" s="30" t="s">
        <v>8</v>
      </c>
      <c r="B14" s="7" t="s">
        <v>2</v>
      </c>
      <c r="C14" s="14"/>
      <c r="D14" s="3" t="str">
        <f t="shared" si="0"/>
        <v xml:space="preserve"> </v>
      </c>
      <c r="E14" s="1"/>
      <c r="F14" s="31" t="s">
        <v>15</v>
      </c>
      <c r="G14" s="31"/>
      <c r="H14" s="32" t="str">
        <f>IF(H3=0," ",IF(H6=0," ",IF(H7=0,"Input Buy Price",IF(H12=0,"",(H12/H7)))))</f>
        <v xml:space="preserve"> </v>
      </c>
      <c r="I14" s="32"/>
    </row>
    <row r="15" spans="1:11" ht="16.5" thickTop="1" thickBot="1" x14ac:dyDescent="0.3">
      <c r="A15" s="30"/>
      <c r="B15" s="6" t="s">
        <v>3</v>
      </c>
      <c r="C15" s="14"/>
      <c r="D15" s="3" t="str">
        <f t="shared" si="0"/>
        <v xml:space="preserve"> </v>
      </c>
      <c r="E15" s="1"/>
      <c r="F15" s="31"/>
      <c r="G15" s="31"/>
      <c r="H15" s="32"/>
      <c r="I15" s="32"/>
    </row>
    <row r="16" spans="1:11" ht="15.75" thickTop="1" x14ac:dyDescent="0.25"/>
    <row r="17" spans="1:9" ht="15" customHeight="1" x14ac:dyDescent="0.25">
      <c r="F17" s="29" t="s">
        <v>37</v>
      </c>
      <c r="G17" s="29"/>
      <c r="H17" s="28" t="str">
        <f>IF(A32=1,"You are in a decreasing trend. Sell now to reduce loss, or sell in another town.",IF(A36=1,"There is a small spike. Sell to maximize profit.",IF(A34=1,"There is a huge spike. Sell to maximize profit.",IF(A38=1,"You MIGHT be in a random pattern. If there aren't two increases in a row, sell above 110.",IF(C4&gt;100,"You are not in a decreasing Pattern.","Patience is key. ")))))</f>
        <v xml:space="preserve">Patience is key. </v>
      </c>
      <c r="I17" s="28"/>
    </row>
    <row r="18" spans="1:9" x14ac:dyDescent="0.25">
      <c r="F18" s="29"/>
      <c r="G18" s="29"/>
      <c r="H18" s="28"/>
      <c r="I18" s="28"/>
    </row>
    <row r="19" spans="1:9" x14ac:dyDescent="0.25">
      <c r="F19" s="29"/>
      <c r="G19" s="29"/>
      <c r="H19" s="28"/>
      <c r="I19" s="28"/>
    </row>
    <row r="20" spans="1:9" x14ac:dyDescent="0.25">
      <c r="F20" s="29"/>
      <c r="G20" s="29"/>
      <c r="H20" s="28"/>
      <c r="I20" s="28"/>
    </row>
    <row r="21" spans="1:9" x14ac:dyDescent="0.25">
      <c r="F21" s="29"/>
      <c r="G21" s="29"/>
      <c r="H21" s="28"/>
      <c r="I21" s="28"/>
    </row>
    <row r="28" spans="1:9" ht="15" customHeight="1" x14ac:dyDescent="0.25">
      <c r="B28" s="15"/>
    </row>
    <row r="29" spans="1:9" ht="15" customHeight="1" x14ac:dyDescent="0.25">
      <c r="A29" s="15"/>
      <c r="B29" s="15"/>
    </row>
    <row r="30" spans="1:9" hidden="1" x14ac:dyDescent="0.25">
      <c r="A30" s="26" t="s">
        <v>41</v>
      </c>
      <c r="B30" s="27"/>
    </row>
    <row r="31" spans="1:9" hidden="1" x14ac:dyDescent="0.25">
      <c r="A31" s="25" t="s">
        <v>38</v>
      </c>
      <c r="B31" s="25"/>
    </row>
    <row r="32" spans="1:9" ht="18.75" hidden="1" x14ac:dyDescent="0.25">
      <c r="A32" s="33">
        <f>IF(C4&gt;C5,IF(C5&gt;C6,IF(C6&gt;C7,IF(C7&gt;C8,IF(C8&gt;C9,IF(C9&gt;C10,IF(C10&gt;C11,IF(C11&gt;0,1,0),0),0),0),0),0),0),0)</f>
        <v>0</v>
      </c>
      <c r="B32" s="33"/>
    </row>
    <row r="33" spans="1:2" hidden="1" x14ac:dyDescent="0.25">
      <c r="A33" s="25" t="s">
        <v>39</v>
      </c>
      <c r="B33" s="25"/>
    </row>
    <row r="34" spans="1:2" hidden="1" x14ac:dyDescent="0.25">
      <c r="A34" s="25">
        <f>IF(AND(OR(AND(C4&lt;C5, C5&lt;C6, C6&lt;C7, C7&gt;0),AND(C5&lt;C6, C6&lt;C7, C7&lt;C8, C8&gt;0),AND(C6&lt;C7, C7&lt;C8, C8&lt;C9, C9&gt;0),AND(C7&lt;C8, C8&lt;C9, C9&lt;C10, C10&gt;0),AND(C8&lt;C9, C9&lt;C10, C10&lt;C11, C11&gt;0),AND(C9&lt;C10, C10&lt;C11, C11&lt;C12, C12&gt;0),AND(C10&lt;C11, C11&lt;C12, C12&lt;C13, C13&gt;0),AND(C11&lt;C12, C12&lt;C13, C13&lt;C14, C14&gt;0),AND(C12&lt;C13, C13&lt;C14, C14&lt;C15, C15&gt;0),)*OR(C6&gt;249, C7&gt;249, C8&gt;249, C9&gt;249, C10&gt;249,C11&gt;249,C12&gt;249,C13&gt;249,C14&gt;249,C15&gt;249)),1,0)</f>
        <v>0</v>
      </c>
      <c r="B34" s="25"/>
    </row>
    <row r="35" spans="1:2" hidden="1" x14ac:dyDescent="0.25">
      <c r="A35" s="25" t="s">
        <v>40</v>
      </c>
      <c r="B35" s="25"/>
    </row>
    <row r="36" spans="1:2" hidden="1" x14ac:dyDescent="0.25">
      <c r="A36" s="25">
        <f>IF(AND(OR(AND(C4&lt;C5, C5&lt;C6, C6&lt;C7, C7&lt;C8 C8&gt;0),AND(C5&lt;C6, C6&lt;C7, C7&lt;C8, C8&lt;C9, C9&gt;0),AND(C6&lt;C7, C7&lt;C8, C8&lt;C9, C9&lt;C10, C10&gt;0),AND(C7&lt;C8, C8&lt;C9, C9&lt;C10, C10&lt;C11, C11&gt;0),AND(C8&lt;C9, C9&lt;C10, C10&lt;C11, C11&lt;C12, C12&gt;0),AND(C9&lt;C10, C10&lt;C11, C11&lt;C12, C12&lt;C13, C13&gt;0),AND(C10&lt;C11, C11&lt;C12, C12&lt;C13 C13&lt;C14, C14&gt;0),AND(C11&lt;C12, C12&lt;C13, C13&lt;C14, C14&lt;C15, C15&gt;0))),1,0)</f>
        <v>0</v>
      </c>
      <c r="B36" s="25"/>
    </row>
    <row r="37" spans="1:2" hidden="1" x14ac:dyDescent="0.25">
      <c r="A37" s="25" t="s">
        <v>27</v>
      </c>
      <c r="B37" s="25"/>
    </row>
    <row r="38" spans="1:2" ht="15" hidden="1" customHeight="1" x14ac:dyDescent="0.25">
      <c r="A38" s="25">
        <f>IF(AND(OR(C4&lt;C5,C5&lt;C6,C6&lt;C7,C7&lt;C8,C7&lt;C8,C8&lt;C9,C9&lt;C10,C10&lt;C11,C11&lt;C12,C12&lt;C13,C13&lt;C14,C14&lt;C15),NOT(OR(A32=1,A34=1,A36=1))),1,0)</f>
        <v>0</v>
      </c>
      <c r="B38" s="25"/>
    </row>
  </sheetData>
  <sheetProtection password="EAE7" sheet="1" objects="1" scenarios="1" selectLockedCells="1"/>
  <mergeCells count="37">
    <mergeCell ref="A37:B37"/>
    <mergeCell ref="A38:B38"/>
    <mergeCell ref="A31:B31"/>
    <mergeCell ref="A32:B32"/>
    <mergeCell ref="A33:B33"/>
    <mergeCell ref="A34:B34"/>
    <mergeCell ref="A35:B35"/>
    <mergeCell ref="A36:B36"/>
    <mergeCell ref="A14:A15"/>
    <mergeCell ref="F14:G15"/>
    <mergeCell ref="H14:I15"/>
    <mergeCell ref="F17:G21"/>
    <mergeCell ref="H17:I21"/>
    <mergeCell ref="A30:B30"/>
    <mergeCell ref="A10:A11"/>
    <mergeCell ref="F10:G10"/>
    <mergeCell ref="H10:I10"/>
    <mergeCell ref="A12:A13"/>
    <mergeCell ref="F12:G13"/>
    <mergeCell ref="H12:I13"/>
    <mergeCell ref="A6:A7"/>
    <mergeCell ref="F6:G6"/>
    <mergeCell ref="H6:I6"/>
    <mergeCell ref="F7:G7"/>
    <mergeCell ref="H7:I7"/>
    <mergeCell ref="A8:A9"/>
    <mergeCell ref="F8:G8"/>
    <mergeCell ref="F9:G9"/>
    <mergeCell ref="H9:I9"/>
    <mergeCell ref="A1:I2"/>
    <mergeCell ref="A3:B3"/>
    <mergeCell ref="F3:G3"/>
    <mergeCell ref="H3:I3"/>
    <mergeCell ref="A4:A5"/>
    <mergeCell ref="F4:G4"/>
    <mergeCell ref="H4:I4"/>
    <mergeCell ref="F5:G5"/>
  </mergeCells>
  <conditionalFormatting sqref="H3 F3 F9 H9 F14 F12 H14 H12">
    <cfRule type="expression" dxfId="20" priority="8">
      <formula>$H$3&gt;$C$3</formula>
    </cfRule>
  </conditionalFormatting>
  <conditionalFormatting sqref="H3 F3 F9 H9 F14 F12 H14 H12">
    <cfRule type="expression" dxfId="19" priority="7">
      <formula>$H$3&lt;$C$3</formula>
    </cfRule>
  </conditionalFormatting>
  <conditionalFormatting sqref="F3 H3 F9 H9 F14 F12 H14 H12">
    <cfRule type="expression" dxfId="18" priority="6" stopIfTrue="1">
      <formula>$H$3=0</formula>
    </cfRule>
  </conditionalFormatting>
  <conditionalFormatting sqref="F17 H17">
    <cfRule type="expression" dxfId="17" priority="3">
      <formula>$A$36=1</formula>
    </cfRule>
    <cfRule type="expression" dxfId="16" priority="5">
      <formula>$A$32=1</formula>
    </cfRule>
  </conditionalFormatting>
  <conditionalFormatting sqref="H17 F17">
    <cfRule type="expression" dxfId="15" priority="4">
      <formula>$A$34=1</formula>
    </cfRule>
  </conditionalFormatting>
  <conditionalFormatting sqref="F17:I21">
    <cfRule type="expression" dxfId="14" priority="2">
      <formula>$A$38=1</formula>
    </cfRule>
  </conditionalFormatting>
  <conditionalFormatting sqref="C3:C15">
    <cfRule type="colorScale" priority="1">
      <colorScale>
        <cfvo type="min"/>
        <cfvo type="percentile" val="50"/>
        <cfvo type="max"/>
        <color rgb="FFFF3D01"/>
        <color rgb="FFFFFF00"/>
        <color rgb="FF92D050"/>
      </colorScale>
    </cfRule>
  </conditionalFormatting>
  <pageMargins left="0.7" right="0.7" top="0.75" bottom="0.75" header="0.3" footer="0.3"/>
  <pageSetup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30" zoomScaleNormal="130" workbookViewId="0">
      <selection activeCell="N7" sqref="N7:O7"/>
    </sheetView>
  </sheetViews>
  <sheetFormatPr defaultRowHeight="15" x14ac:dyDescent="0.25"/>
  <cols>
    <col min="1" max="1" width="14.42578125" customWidth="1"/>
    <col min="2" max="2" width="12.42578125" customWidth="1"/>
    <col min="3" max="3" width="18.140625" customWidth="1"/>
    <col min="4" max="4" width="10.42578125" customWidth="1"/>
    <col min="5" max="5" width="2" customWidth="1"/>
    <col min="8" max="8" width="15.85546875" customWidth="1"/>
  </cols>
  <sheetData>
    <row r="1" spans="1:11" ht="26.25" customHeight="1" thickTop="1" x14ac:dyDescent="0.25">
      <c r="A1" s="41" t="s">
        <v>52</v>
      </c>
      <c r="B1" s="42"/>
      <c r="C1" s="42"/>
      <c r="D1" s="42"/>
      <c r="E1" s="42"/>
      <c r="F1" s="42"/>
      <c r="G1" s="42"/>
      <c r="H1" s="42"/>
      <c r="I1" s="43"/>
    </row>
    <row r="2" spans="1:11" ht="19.5" customHeight="1" thickBot="1" x14ac:dyDescent="0.3">
      <c r="A2" s="44"/>
      <c r="B2" s="45"/>
      <c r="C2" s="45"/>
      <c r="D2" s="45"/>
      <c r="E2" s="45"/>
      <c r="F2" s="45"/>
      <c r="G2" s="45"/>
      <c r="H2" s="45"/>
      <c r="I2" s="46"/>
    </row>
    <row r="3" spans="1:11" ht="24.75" thickTop="1" thickBot="1" x14ac:dyDescent="0.3">
      <c r="A3" s="47" t="s">
        <v>0</v>
      </c>
      <c r="B3" s="48"/>
      <c r="C3" s="11"/>
      <c r="D3" s="4" t="s">
        <v>9</v>
      </c>
      <c r="E3" s="1"/>
      <c r="F3" s="49" t="s">
        <v>11</v>
      </c>
      <c r="G3" s="49"/>
      <c r="H3" s="50"/>
      <c r="I3" s="51"/>
      <c r="K3" s="16"/>
    </row>
    <row r="4" spans="1:11" ht="16.5" thickTop="1" thickBot="1" x14ac:dyDescent="0.3">
      <c r="A4" s="30" t="s">
        <v>1</v>
      </c>
      <c r="B4" s="5" t="s">
        <v>2</v>
      </c>
      <c r="C4" s="12"/>
      <c r="D4" s="3"/>
      <c r="E4" s="1"/>
      <c r="F4" s="52" t="s">
        <v>12</v>
      </c>
      <c r="G4" s="52"/>
      <c r="H4" s="52"/>
      <c r="I4" s="52"/>
    </row>
    <row r="5" spans="1:11" ht="16.5" thickTop="1" thickBot="1" x14ac:dyDescent="0.3">
      <c r="A5" s="30"/>
      <c r="B5" s="6" t="s">
        <v>3</v>
      </c>
      <c r="C5" s="12"/>
      <c r="D5" s="3" t="str">
        <f t="shared" ref="D5:D15" si="0">IF(C4=0," ",IF(C5=0," ",SUM(C5-C4)))</f>
        <v xml:space="preserve"> </v>
      </c>
      <c r="E5" s="1"/>
      <c r="F5" s="23"/>
      <c r="G5" s="23"/>
    </row>
    <row r="6" spans="1:11" ht="16.5" thickTop="1" thickBot="1" x14ac:dyDescent="0.3">
      <c r="A6" s="30" t="s">
        <v>4</v>
      </c>
      <c r="B6" s="7" t="s">
        <v>2</v>
      </c>
      <c r="C6" s="13"/>
      <c r="D6" s="3" t="str">
        <f t="shared" si="0"/>
        <v xml:space="preserve"> </v>
      </c>
      <c r="E6" s="1"/>
      <c r="F6" s="35" t="s">
        <v>10</v>
      </c>
      <c r="G6" s="35"/>
      <c r="H6" s="53"/>
      <c r="I6" s="54"/>
    </row>
    <row r="7" spans="1:11" ht="16.5" thickTop="1" thickBot="1" x14ac:dyDescent="0.3">
      <c r="A7" s="30"/>
      <c r="B7" s="6" t="s">
        <v>3</v>
      </c>
      <c r="C7" s="14"/>
      <c r="D7" s="3" t="str">
        <f t="shared" si="0"/>
        <v xml:space="preserve"> </v>
      </c>
      <c r="E7" s="1"/>
      <c r="F7" s="35" t="s">
        <v>13</v>
      </c>
      <c r="G7" s="35"/>
      <c r="H7" s="34" t="str">
        <f>IF(C3=0,"",IF(H6=0,"",PRODUCT(C3,H6)))</f>
        <v/>
      </c>
      <c r="I7" s="34"/>
    </row>
    <row r="8" spans="1:11" ht="16.5" thickTop="1" thickBot="1" x14ac:dyDescent="0.3">
      <c r="A8" s="30" t="s">
        <v>5</v>
      </c>
      <c r="B8" s="7" t="s">
        <v>2</v>
      </c>
      <c r="C8" s="14"/>
      <c r="D8" s="3" t="str">
        <f t="shared" si="0"/>
        <v xml:space="preserve"> </v>
      </c>
      <c r="E8" s="1"/>
      <c r="F8" s="23"/>
      <c r="G8" s="23"/>
    </row>
    <row r="9" spans="1:11" ht="16.5" thickTop="1" thickBot="1" x14ac:dyDescent="0.3">
      <c r="A9" s="30"/>
      <c r="B9" s="6" t="s">
        <v>3</v>
      </c>
      <c r="C9" s="14"/>
      <c r="D9" s="3" t="str">
        <f t="shared" si="0"/>
        <v xml:space="preserve"> </v>
      </c>
      <c r="E9" s="1"/>
      <c r="F9" s="23" t="s">
        <v>16</v>
      </c>
      <c r="G9" s="23"/>
      <c r="H9" s="40" t="str">
        <f>IF(H3=0, "",PRODUCT(H3,H6))</f>
        <v/>
      </c>
      <c r="I9" s="40"/>
    </row>
    <row r="10" spans="1:11" ht="16.5" thickTop="1" thickBot="1" x14ac:dyDescent="0.3">
      <c r="A10" s="30" t="s">
        <v>6</v>
      </c>
      <c r="B10" s="7" t="s">
        <v>2</v>
      </c>
      <c r="C10" s="14"/>
      <c r="D10" s="3" t="str">
        <f t="shared" si="0"/>
        <v xml:space="preserve"> </v>
      </c>
      <c r="E10" s="1"/>
      <c r="F10" s="35" t="s">
        <v>17</v>
      </c>
      <c r="G10" s="35"/>
      <c r="H10" s="36"/>
      <c r="I10" s="37"/>
    </row>
    <row r="11" spans="1:11" ht="16.5" thickTop="1" thickBot="1" x14ac:dyDescent="0.3">
      <c r="A11" s="30"/>
      <c r="B11" s="6" t="s">
        <v>3</v>
      </c>
      <c r="C11" s="14"/>
      <c r="D11" s="3" t="str">
        <f t="shared" si="0"/>
        <v xml:space="preserve"> </v>
      </c>
      <c r="E11" s="2"/>
    </row>
    <row r="12" spans="1:11" ht="16.5" thickTop="1" thickBot="1" x14ac:dyDescent="0.3">
      <c r="A12" s="30" t="s">
        <v>7</v>
      </c>
      <c r="B12" s="7" t="s">
        <v>2</v>
      </c>
      <c r="C12" s="14"/>
      <c r="D12" s="3" t="str">
        <f t="shared" si="0"/>
        <v xml:space="preserve"> </v>
      </c>
      <c r="E12" s="1"/>
      <c r="F12" s="38" t="s">
        <v>14</v>
      </c>
      <c r="G12" s="38"/>
      <c r="H12" s="39" t="str">
        <f>IF(H3=0,"",IF(H6=0,"Input Turnips Bought!",IF(H9=0,0,IF(H10=0,H9-H7,(H9-H10-H7)))))</f>
        <v/>
      </c>
      <c r="I12" s="39"/>
    </row>
    <row r="13" spans="1:11" ht="16.5" thickTop="1" thickBot="1" x14ac:dyDescent="0.3">
      <c r="A13" s="30"/>
      <c r="B13" s="6" t="s">
        <v>3</v>
      </c>
      <c r="C13" s="14"/>
      <c r="D13" s="3" t="str">
        <f t="shared" si="0"/>
        <v xml:space="preserve"> </v>
      </c>
      <c r="E13" s="1"/>
      <c r="F13" s="38"/>
      <c r="G13" s="38"/>
      <c r="H13" s="39"/>
      <c r="I13" s="39"/>
    </row>
    <row r="14" spans="1:11" ht="16.5" thickTop="1" thickBot="1" x14ac:dyDescent="0.3">
      <c r="A14" s="30" t="s">
        <v>8</v>
      </c>
      <c r="B14" s="7" t="s">
        <v>2</v>
      </c>
      <c r="C14" s="14"/>
      <c r="D14" s="3" t="str">
        <f t="shared" si="0"/>
        <v xml:space="preserve"> </v>
      </c>
      <c r="E14" s="1"/>
      <c r="F14" s="31" t="s">
        <v>15</v>
      </c>
      <c r="G14" s="31"/>
      <c r="H14" s="32" t="str">
        <f>IF(H3=0," ",IF(H6=0," ",IF(H7=0,"Input Buy Price",IF(H12=0,"",(H12/H7)))))</f>
        <v xml:space="preserve"> </v>
      </c>
      <c r="I14" s="32"/>
    </row>
    <row r="15" spans="1:11" ht="16.5" thickTop="1" thickBot="1" x14ac:dyDescent="0.3">
      <c r="A15" s="30"/>
      <c r="B15" s="6" t="s">
        <v>3</v>
      </c>
      <c r="C15" s="14"/>
      <c r="D15" s="3" t="str">
        <f t="shared" si="0"/>
        <v xml:space="preserve"> </v>
      </c>
      <c r="E15" s="1"/>
      <c r="F15" s="31"/>
      <c r="G15" s="31"/>
      <c r="H15" s="32"/>
      <c r="I15" s="32"/>
    </row>
    <row r="16" spans="1:11" ht="15.75" thickTop="1" x14ac:dyDescent="0.25"/>
    <row r="17" spans="1:9" ht="15" customHeight="1" x14ac:dyDescent="0.25">
      <c r="F17" s="29" t="s">
        <v>37</v>
      </c>
      <c r="G17" s="29"/>
      <c r="H17" s="28" t="str">
        <f>IF(A32=1,"You are in a decreasing trend. Sell now to reduce loss, or sell in another town.",IF(A36=1,"There is a small spike. Sell to maximize profit.",IF(A34=1,"There is a huge spike. Sell to maximize profit.",IF(A38=1,"You MIGHT be in a random pattern. If there aren't two increases in a row, sell above 110.",IF(C4&gt;100,"You are not in a decreasing Pattern.","Patience is key. ")))))</f>
        <v xml:space="preserve">Patience is key. </v>
      </c>
      <c r="I17" s="28"/>
    </row>
    <row r="18" spans="1:9" x14ac:dyDescent="0.25">
      <c r="F18" s="29"/>
      <c r="G18" s="29"/>
      <c r="H18" s="28"/>
      <c r="I18" s="28"/>
    </row>
    <row r="19" spans="1:9" x14ac:dyDescent="0.25">
      <c r="F19" s="29"/>
      <c r="G19" s="29"/>
      <c r="H19" s="28"/>
      <c r="I19" s="28"/>
    </row>
    <row r="20" spans="1:9" x14ac:dyDescent="0.25">
      <c r="F20" s="29"/>
      <c r="G20" s="29"/>
      <c r="H20" s="28"/>
      <c r="I20" s="28"/>
    </row>
    <row r="21" spans="1:9" x14ac:dyDescent="0.25">
      <c r="F21" s="29"/>
      <c r="G21" s="29"/>
      <c r="H21" s="28"/>
      <c r="I21" s="28"/>
    </row>
    <row r="28" spans="1:9" ht="15" customHeight="1" x14ac:dyDescent="0.25">
      <c r="B28" s="15"/>
    </row>
    <row r="29" spans="1:9" ht="15" customHeight="1" x14ac:dyDescent="0.25">
      <c r="A29" s="15"/>
      <c r="B29" s="15"/>
    </row>
    <row r="30" spans="1:9" hidden="1" x14ac:dyDescent="0.25">
      <c r="A30" s="26" t="s">
        <v>41</v>
      </c>
      <c r="B30" s="27"/>
    </row>
    <row r="31" spans="1:9" hidden="1" x14ac:dyDescent="0.25">
      <c r="A31" s="25" t="s">
        <v>38</v>
      </c>
      <c r="B31" s="25"/>
    </row>
    <row r="32" spans="1:9" ht="18.75" hidden="1" x14ac:dyDescent="0.25">
      <c r="A32" s="33">
        <f>IF(C4&gt;C5,IF(C5&gt;C6,IF(C6&gt;C7,IF(C7&gt;C8,IF(C8&gt;C9,IF(C9&gt;C10,IF(C10&gt;C11,IF(C11&gt;0,1,0),0),0),0),0),0),0),0)</f>
        <v>0</v>
      </c>
      <c r="B32" s="33"/>
    </row>
    <row r="33" spans="1:2" hidden="1" x14ac:dyDescent="0.25">
      <c r="A33" s="25" t="s">
        <v>39</v>
      </c>
      <c r="B33" s="25"/>
    </row>
    <row r="34" spans="1:2" hidden="1" x14ac:dyDescent="0.25">
      <c r="A34" s="25">
        <f>IF(AND(OR(AND(C4&lt;C5, C5&lt;C6, C6&lt;C7, C7&gt;0),AND(C5&lt;C6, C6&lt;C7, C7&lt;C8, C8&gt;0),AND(C6&lt;C7, C7&lt;C8, C8&lt;C9, C9&gt;0),AND(C7&lt;C8, C8&lt;C9, C9&lt;C10, C10&gt;0),AND(C8&lt;C9, C9&lt;C10, C10&lt;C11, C11&gt;0),AND(C9&lt;C10, C10&lt;C11, C11&lt;C12, C12&gt;0),AND(C10&lt;C11, C11&lt;C12, C12&lt;C13, C13&gt;0),AND(C11&lt;C12, C12&lt;C13, C13&lt;C14, C14&gt;0),AND(C12&lt;C13, C13&lt;C14, C14&lt;C15, C15&gt;0),)*OR(C6&gt;249, C7&gt;249, C8&gt;249, C9&gt;249, C10&gt;249,C11&gt;249,C12&gt;249,C13&gt;249,C14&gt;249,C15&gt;249)),1,0)</f>
        <v>0</v>
      </c>
      <c r="B34" s="25"/>
    </row>
    <row r="35" spans="1:2" hidden="1" x14ac:dyDescent="0.25">
      <c r="A35" s="25" t="s">
        <v>40</v>
      </c>
      <c r="B35" s="25"/>
    </row>
    <row r="36" spans="1:2" hidden="1" x14ac:dyDescent="0.25">
      <c r="A36" s="25">
        <f>IF(AND(OR(AND(C4&lt;C5, C5&lt;C6, C6&lt;C7, C7&lt;C8 C8&gt;0),AND(C5&lt;C6, C6&lt;C7, C7&lt;C8, C8&lt;C9, C9&gt;0),AND(C6&lt;C7, C7&lt;C8, C8&lt;C9, C9&lt;C10, C10&gt;0),AND(C7&lt;C8, C8&lt;C9, C9&lt;C10, C10&lt;C11, C11&gt;0),AND(C8&lt;C9, C9&lt;C10, C10&lt;C11, C11&lt;C12, C12&gt;0),AND(C9&lt;C10, C10&lt;C11, C11&lt;C12, C12&lt;C13, C13&gt;0),AND(C10&lt;C11, C11&lt;C12, C12&lt;C13 C13&lt;C14, C14&gt;0),AND(C11&lt;C12, C12&lt;C13, C13&lt;C14, C14&lt;C15, C15&gt;0))),1,0)</f>
        <v>0</v>
      </c>
      <c r="B36" s="25"/>
    </row>
    <row r="37" spans="1:2" hidden="1" x14ac:dyDescent="0.25">
      <c r="A37" s="25" t="s">
        <v>27</v>
      </c>
      <c r="B37" s="25"/>
    </row>
    <row r="38" spans="1:2" ht="15" hidden="1" customHeight="1" x14ac:dyDescent="0.25">
      <c r="A38" s="25">
        <f>IF(AND(OR(C4&lt;C5,C5&lt;C6,C6&lt;C7,C7&lt;C8,C7&lt;C8,C8&lt;C9,C9&lt;C10,C10&lt;C11,C11&lt;C12,C12&lt;C13,C13&lt;C14,C14&lt;C15),NOT(OR(A32=1,A34=1,A36=1))),1,0)</f>
        <v>0</v>
      </c>
      <c r="B38" s="25"/>
    </row>
  </sheetData>
  <sheetProtection password="EAE7" sheet="1" objects="1" scenarios="1" selectLockedCells="1"/>
  <mergeCells count="37">
    <mergeCell ref="A37:B37"/>
    <mergeCell ref="A38:B38"/>
    <mergeCell ref="A31:B31"/>
    <mergeCell ref="A32:B32"/>
    <mergeCell ref="A33:B33"/>
    <mergeCell ref="A34:B34"/>
    <mergeCell ref="A35:B35"/>
    <mergeCell ref="A36:B36"/>
    <mergeCell ref="A14:A15"/>
    <mergeCell ref="F14:G15"/>
    <mergeCell ref="H14:I15"/>
    <mergeCell ref="F17:G21"/>
    <mergeCell ref="H17:I21"/>
    <mergeCell ref="A30:B30"/>
    <mergeCell ref="A10:A11"/>
    <mergeCell ref="F10:G10"/>
    <mergeCell ref="H10:I10"/>
    <mergeCell ref="A12:A13"/>
    <mergeCell ref="F12:G13"/>
    <mergeCell ref="H12:I13"/>
    <mergeCell ref="A6:A7"/>
    <mergeCell ref="F6:G6"/>
    <mergeCell ref="H6:I6"/>
    <mergeCell ref="F7:G7"/>
    <mergeCell ref="H7:I7"/>
    <mergeCell ref="A8:A9"/>
    <mergeCell ref="F8:G8"/>
    <mergeCell ref="F9:G9"/>
    <mergeCell ref="H9:I9"/>
    <mergeCell ref="A1:I2"/>
    <mergeCell ref="A3:B3"/>
    <mergeCell ref="F3:G3"/>
    <mergeCell ref="H3:I3"/>
    <mergeCell ref="A4:A5"/>
    <mergeCell ref="F4:G4"/>
    <mergeCell ref="H4:I4"/>
    <mergeCell ref="F5:G5"/>
  </mergeCells>
  <conditionalFormatting sqref="H3 F3 F9 H9 F14 F12 H14 H12">
    <cfRule type="expression" dxfId="13" priority="8">
      <formula>$H$3&gt;$C$3</formula>
    </cfRule>
  </conditionalFormatting>
  <conditionalFormatting sqref="H3 F3 F9 H9 F14 F12 H14 H12">
    <cfRule type="expression" dxfId="12" priority="7">
      <formula>$H$3&lt;$C$3</formula>
    </cfRule>
  </conditionalFormatting>
  <conditionalFormatting sqref="F3 H3 F9 H9 F14 F12 H14 H12">
    <cfRule type="expression" dxfId="11" priority="6" stopIfTrue="1">
      <formula>$H$3=0</formula>
    </cfRule>
  </conditionalFormatting>
  <conditionalFormatting sqref="F17 H17">
    <cfRule type="expression" dxfId="10" priority="3">
      <formula>$A$36=1</formula>
    </cfRule>
    <cfRule type="expression" dxfId="9" priority="5">
      <formula>$A$32=1</formula>
    </cfRule>
  </conditionalFormatting>
  <conditionalFormatting sqref="H17 F17">
    <cfRule type="expression" dxfId="8" priority="4">
      <formula>$A$34=1</formula>
    </cfRule>
  </conditionalFormatting>
  <conditionalFormatting sqref="F17:I21">
    <cfRule type="expression" dxfId="7" priority="2">
      <formula>$A$38=1</formula>
    </cfRule>
  </conditionalFormatting>
  <conditionalFormatting sqref="C3:C15">
    <cfRule type="colorScale" priority="1">
      <colorScale>
        <cfvo type="min"/>
        <cfvo type="percentile" val="50"/>
        <cfvo type="max"/>
        <color rgb="FFFF3D01"/>
        <color rgb="FFFFFF00"/>
        <color rgb="FF92D050"/>
      </colorScale>
    </cfRule>
  </conditionalFormatting>
  <pageMargins left="0.7" right="0.7" top="0.75" bottom="0.75" header="0.3" footer="0.3"/>
  <pageSetup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30" zoomScaleNormal="130" workbookViewId="0">
      <selection activeCell="N7" sqref="N7:O7"/>
    </sheetView>
  </sheetViews>
  <sheetFormatPr defaultRowHeight="15" x14ac:dyDescent="0.25"/>
  <cols>
    <col min="1" max="1" width="14.42578125" customWidth="1"/>
    <col min="2" max="2" width="12.42578125" customWidth="1"/>
    <col min="3" max="3" width="18.140625" customWidth="1"/>
    <col min="4" max="4" width="10.42578125" customWidth="1"/>
    <col min="5" max="5" width="2" customWidth="1"/>
    <col min="8" max="8" width="15.85546875" customWidth="1"/>
  </cols>
  <sheetData>
    <row r="1" spans="1:11" ht="26.25" customHeight="1" thickTop="1" x14ac:dyDescent="0.25">
      <c r="A1" s="41" t="s">
        <v>52</v>
      </c>
      <c r="B1" s="42"/>
      <c r="C1" s="42"/>
      <c r="D1" s="42"/>
      <c r="E1" s="42"/>
      <c r="F1" s="42"/>
      <c r="G1" s="42"/>
      <c r="H1" s="42"/>
      <c r="I1" s="43"/>
    </row>
    <row r="2" spans="1:11" ht="19.5" customHeight="1" thickBot="1" x14ac:dyDescent="0.3">
      <c r="A2" s="44"/>
      <c r="B2" s="45"/>
      <c r="C2" s="45"/>
      <c r="D2" s="45"/>
      <c r="E2" s="45"/>
      <c r="F2" s="45"/>
      <c r="G2" s="45"/>
      <c r="H2" s="45"/>
      <c r="I2" s="46"/>
    </row>
    <row r="3" spans="1:11" ht="24.75" thickTop="1" thickBot="1" x14ac:dyDescent="0.3">
      <c r="A3" s="47" t="s">
        <v>0</v>
      </c>
      <c r="B3" s="48"/>
      <c r="C3" s="11"/>
      <c r="D3" s="4" t="s">
        <v>9</v>
      </c>
      <c r="E3" s="1"/>
      <c r="F3" s="49" t="s">
        <v>11</v>
      </c>
      <c r="G3" s="49"/>
      <c r="H3" s="50"/>
      <c r="I3" s="51"/>
      <c r="K3" s="16"/>
    </row>
    <row r="4" spans="1:11" ht="16.5" thickTop="1" thickBot="1" x14ac:dyDescent="0.3">
      <c r="A4" s="30" t="s">
        <v>1</v>
      </c>
      <c r="B4" s="5" t="s">
        <v>2</v>
      </c>
      <c r="C4" s="12"/>
      <c r="D4" s="3"/>
      <c r="E4" s="1"/>
      <c r="F4" s="52" t="s">
        <v>12</v>
      </c>
      <c r="G4" s="52"/>
      <c r="H4" s="52"/>
      <c r="I4" s="52"/>
    </row>
    <row r="5" spans="1:11" ht="16.5" thickTop="1" thickBot="1" x14ac:dyDescent="0.3">
      <c r="A5" s="30"/>
      <c r="B5" s="6" t="s">
        <v>3</v>
      </c>
      <c r="C5" s="12"/>
      <c r="D5" s="3" t="str">
        <f t="shared" ref="D5:D15" si="0">IF(C4=0," ",IF(C5=0," ",SUM(C5-C4)))</f>
        <v xml:space="preserve"> </v>
      </c>
      <c r="E5" s="1"/>
      <c r="F5" s="23"/>
      <c r="G5" s="23"/>
    </row>
    <row r="6" spans="1:11" ht="16.5" thickTop="1" thickBot="1" x14ac:dyDescent="0.3">
      <c r="A6" s="30" t="s">
        <v>4</v>
      </c>
      <c r="B6" s="7" t="s">
        <v>2</v>
      </c>
      <c r="C6" s="13"/>
      <c r="D6" s="3" t="str">
        <f t="shared" si="0"/>
        <v xml:space="preserve"> </v>
      </c>
      <c r="E6" s="1"/>
      <c r="F6" s="35" t="s">
        <v>10</v>
      </c>
      <c r="G6" s="35"/>
      <c r="H6" s="53"/>
      <c r="I6" s="54"/>
    </row>
    <row r="7" spans="1:11" ht="16.5" thickTop="1" thickBot="1" x14ac:dyDescent="0.3">
      <c r="A7" s="30"/>
      <c r="B7" s="6" t="s">
        <v>3</v>
      </c>
      <c r="C7" s="14"/>
      <c r="D7" s="3" t="str">
        <f t="shared" si="0"/>
        <v xml:space="preserve"> </v>
      </c>
      <c r="E7" s="1"/>
      <c r="F7" s="35" t="s">
        <v>13</v>
      </c>
      <c r="G7" s="35"/>
      <c r="H7" s="34" t="str">
        <f>IF(C3=0,"",IF(H6=0,"",PRODUCT(C3,H6)))</f>
        <v/>
      </c>
      <c r="I7" s="34"/>
    </row>
    <row r="8" spans="1:11" ht="16.5" thickTop="1" thickBot="1" x14ac:dyDescent="0.3">
      <c r="A8" s="30" t="s">
        <v>5</v>
      </c>
      <c r="B8" s="7" t="s">
        <v>2</v>
      </c>
      <c r="C8" s="14"/>
      <c r="D8" s="3" t="str">
        <f t="shared" si="0"/>
        <v xml:space="preserve"> </v>
      </c>
      <c r="E8" s="1"/>
      <c r="F8" s="23"/>
      <c r="G8" s="23"/>
    </row>
    <row r="9" spans="1:11" ht="16.5" thickTop="1" thickBot="1" x14ac:dyDescent="0.3">
      <c r="A9" s="30"/>
      <c r="B9" s="6" t="s">
        <v>3</v>
      </c>
      <c r="C9" s="14"/>
      <c r="D9" s="3" t="str">
        <f t="shared" si="0"/>
        <v xml:space="preserve"> </v>
      </c>
      <c r="E9" s="1"/>
      <c r="F9" s="23" t="s">
        <v>16</v>
      </c>
      <c r="G9" s="23"/>
      <c r="H9" s="40" t="str">
        <f>IF(H3=0, "",PRODUCT(H3,H6))</f>
        <v/>
      </c>
      <c r="I9" s="40"/>
    </row>
    <row r="10" spans="1:11" ht="16.5" thickTop="1" thickBot="1" x14ac:dyDescent="0.3">
      <c r="A10" s="30" t="s">
        <v>6</v>
      </c>
      <c r="B10" s="7" t="s">
        <v>2</v>
      </c>
      <c r="C10" s="14"/>
      <c r="D10" s="3" t="str">
        <f t="shared" si="0"/>
        <v xml:space="preserve"> </v>
      </c>
      <c r="E10" s="1"/>
      <c r="F10" s="35" t="s">
        <v>17</v>
      </c>
      <c r="G10" s="35"/>
      <c r="H10" s="36"/>
      <c r="I10" s="37"/>
    </row>
    <row r="11" spans="1:11" ht="16.5" thickTop="1" thickBot="1" x14ac:dyDescent="0.3">
      <c r="A11" s="30"/>
      <c r="B11" s="6" t="s">
        <v>3</v>
      </c>
      <c r="C11" s="14"/>
      <c r="D11" s="3" t="str">
        <f t="shared" si="0"/>
        <v xml:space="preserve"> </v>
      </c>
      <c r="E11" s="2"/>
    </row>
    <row r="12" spans="1:11" ht="16.5" thickTop="1" thickBot="1" x14ac:dyDescent="0.3">
      <c r="A12" s="30" t="s">
        <v>7</v>
      </c>
      <c r="B12" s="7" t="s">
        <v>2</v>
      </c>
      <c r="C12" s="14"/>
      <c r="D12" s="3" t="str">
        <f t="shared" si="0"/>
        <v xml:space="preserve"> </v>
      </c>
      <c r="E12" s="1"/>
      <c r="F12" s="38" t="s">
        <v>14</v>
      </c>
      <c r="G12" s="38"/>
      <c r="H12" s="39" t="str">
        <f>IF(H3=0,"",IF(H6=0,"Input Turnips Bought!",IF(H9=0,0,IF(H10=0,H9-H7,(H9-H10-H7)))))</f>
        <v/>
      </c>
      <c r="I12" s="39"/>
    </row>
    <row r="13" spans="1:11" ht="16.5" thickTop="1" thickBot="1" x14ac:dyDescent="0.3">
      <c r="A13" s="30"/>
      <c r="B13" s="6" t="s">
        <v>3</v>
      </c>
      <c r="C13" s="14"/>
      <c r="D13" s="3" t="str">
        <f t="shared" si="0"/>
        <v xml:space="preserve"> </v>
      </c>
      <c r="E13" s="1"/>
      <c r="F13" s="38"/>
      <c r="G13" s="38"/>
      <c r="H13" s="39"/>
      <c r="I13" s="39"/>
    </row>
    <row r="14" spans="1:11" ht="16.5" thickTop="1" thickBot="1" x14ac:dyDescent="0.3">
      <c r="A14" s="30" t="s">
        <v>8</v>
      </c>
      <c r="B14" s="7" t="s">
        <v>2</v>
      </c>
      <c r="C14" s="14"/>
      <c r="D14" s="3" t="str">
        <f t="shared" si="0"/>
        <v xml:space="preserve"> </v>
      </c>
      <c r="E14" s="1"/>
      <c r="F14" s="31" t="s">
        <v>15</v>
      </c>
      <c r="G14" s="31"/>
      <c r="H14" s="32" t="str">
        <f>IF(H3=0," ",IF(H6=0," ",IF(H7=0,"Input Buy Price",IF(H12=0,"",(H12/H7)))))</f>
        <v xml:space="preserve"> </v>
      </c>
      <c r="I14" s="32"/>
    </row>
    <row r="15" spans="1:11" ht="16.5" thickTop="1" thickBot="1" x14ac:dyDescent="0.3">
      <c r="A15" s="30"/>
      <c r="B15" s="6" t="s">
        <v>3</v>
      </c>
      <c r="C15" s="14"/>
      <c r="D15" s="3" t="str">
        <f t="shared" si="0"/>
        <v xml:space="preserve"> </v>
      </c>
      <c r="E15" s="1"/>
      <c r="F15" s="31"/>
      <c r="G15" s="31"/>
      <c r="H15" s="32"/>
      <c r="I15" s="32"/>
    </row>
    <row r="16" spans="1:11" ht="15.75" thickTop="1" x14ac:dyDescent="0.25"/>
    <row r="17" spans="1:9" ht="15" customHeight="1" x14ac:dyDescent="0.25">
      <c r="F17" s="29" t="s">
        <v>37</v>
      </c>
      <c r="G17" s="29"/>
      <c r="H17" s="28" t="str">
        <f>IF(A32=1,"You are in a decreasing trend. Sell now to reduce loss, or sell in another town.",IF(A36=1,"There is a small spike. Sell to maximize profit.",IF(A34=1,"There is a huge spike. Sell to maximize profit.",IF(A38=1,"You MIGHT be in a random pattern. If there aren't two increases in a row, sell above 110.",IF(C4&gt;100,"You are not in a decreasing Pattern.","Patience is key. ")))))</f>
        <v xml:space="preserve">Patience is key. </v>
      </c>
      <c r="I17" s="28"/>
    </row>
    <row r="18" spans="1:9" x14ac:dyDescent="0.25">
      <c r="F18" s="29"/>
      <c r="G18" s="29"/>
      <c r="H18" s="28"/>
      <c r="I18" s="28"/>
    </row>
    <row r="19" spans="1:9" x14ac:dyDescent="0.25">
      <c r="F19" s="29"/>
      <c r="G19" s="29"/>
      <c r="H19" s="28"/>
      <c r="I19" s="28"/>
    </row>
    <row r="20" spans="1:9" x14ac:dyDescent="0.25">
      <c r="F20" s="29"/>
      <c r="G20" s="29"/>
      <c r="H20" s="28"/>
      <c r="I20" s="28"/>
    </row>
    <row r="21" spans="1:9" x14ac:dyDescent="0.25">
      <c r="F21" s="29"/>
      <c r="G21" s="29"/>
      <c r="H21" s="28"/>
      <c r="I21" s="28"/>
    </row>
    <row r="28" spans="1:9" ht="15" customHeight="1" x14ac:dyDescent="0.25">
      <c r="B28" s="15"/>
    </row>
    <row r="29" spans="1:9" ht="15" customHeight="1" x14ac:dyDescent="0.25">
      <c r="A29" s="15"/>
      <c r="B29" s="15"/>
    </row>
    <row r="30" spans="1:9" hidden="1" x14ac:dyDescent="0.25">
      <c r="A30" s="26" t="s">
        <v>41</v>
      </c>
      <c r="B30" s="27"/>
    </row>
    <row r="31" spans="1:9" hidden="1" x14ac:dyDescent="0.25">
      <c r="A31" s="25" t="s">
        <v>38</v>
      </c>
      <c r="B31" s="25"/>
    </row>
    <row r="32" spans="1:9" ht="18.75" hidden="1" x14ac:dyDescent="0.25">
      <c r="A32" s="33">
        <f>IF(C4&gt;C5,IF(C5&gt;C6,IF(C6&gt;C7,IF(C7&gt;C8,IF(C8&gt;C9,IF(C9&gt;C10,IF(C10&gt;C11,IF(C11&gt;0,1,0),0),0),0),0),0),0),0)</f>
        <v>0</v>
      </c>
      <c r="B32" s="33"/>
    </row>
    <row r="33" spans="1:2" hidden="1" x14ac:dyDescent="0.25">
      <c r="A33" s="25" t="s">
        <v>39</v>
      </c>
      <c r="B33" s="25"/>
    </row>
    <row r="34" spans="1:2" hidden="1" x14ac:dyDescent="0.25">
      <c r="A34" s="25">
        <f>IF(AND(OR(AND(C4&lt;C5, C5&lt;C6, C6&lt;C7, C7&gt;0),AND(C5&lt;C6, C6&lt;C7, C7&lt;C8, C8&gt;0),AND(C6&lt;C7, C7&lt;C8, C8&lt;C9, C9&gt;0),AND(C7&lt;C8, C8&lt;C9, C9&lt;C10, C10&gt;0),AND(C8&lt;C9, C9&lt;C10, C10&lt;C11, C11&gt;0),AND(C9&lt;C10, C10&lt;C11, C11&lt;C12, C12&gt;0),AND(C10&lt;C11, C11&lt;C12, C12&lt;C13, C13&gt;0),AND(C11&lt;C12, C12&lt;C13, C13&lt;C14, C14&gt;0),AND(C12&lt;C13, C13&lt;C14, C14&lt;C15, C15&gt;0),)*OR(C6&gt;249, C7&gt;249, C8&gt;249, C9&gt;249, C10&gt;249,C11&gt;249,C12&gt;249,C13&gt;249,C14&gt;249,C15&gt;249)),1,0)</f>
        <v>0</v>
      </c>
      <c r="B34" s="25"/>
    </row>
    <row r="35" spans="1:2" hidden="1" x14ac:dyDescent="0.25">
      <c r="A35" s="25" t="s">
        <v>40</v>
      </c>
      <c r="B35" s="25"/>
    </row>
    <row r="36" spans="1:2" hidden="1" x14ac:dyDescent="0.25">
      <c r="A36" s="25">
        <f>IF(AND(OR(AND(C4&lt;C5, C5&lt;C6, C6&lt;C7, C7&lt;C8 C8&gt;0),AND(C5&lt;C6, C6&lt;C7, C7&lt;C8, C8&lt;C9, C9&gt;0),AND(C6&lt;C7, C7&lt;C8, C8&lt;C9, C9&lt;C10, C10&gt;0),AND(C7&lt;C8, C8&lt;C9, C9&lt;C10, C10&lt;C11, C11&gt;0),AND(C8&lt;C9, C9&lt;C10, C10&lt;C11, C11&lt;C12, C12&gt;0),AND(C9&lt;C10, C10&lt;C11, C11&lt;C12, C12&lt;C13, C13&gt;0),AND(C10&lt;C11, C11&lt;C12, C12&lt;C13 C13&lt;C14, C14&gt;0),AND(C11&lt;C12, C12&lt;C13, C13&lt;C14, C14&lt;C15, C15&gt;0))),1,0)</f>
        <v>0</v>
      </c>
      <c r="B36" s="25"/>
    </row>
    <row r="37" spans="1:2" hidden="1" x14ac:dyDescent="0.25">
      <c r="A37" s="25" t="s">
        <v>27</v>
      </c>
      <c r="B37" s="25"/>
    </row>
    <row r="38" spans="1:2" ht="15" hidden="1" customHeight="1" x14ac:dyDescent="0.25">
      <c r="A38" s="25">
        <f>IF(AND(OR(C4&lt;C5,C5&lt;C6,C6&lt;C7,C7&lt;C8,C7&lt;C8,C8&lt;C9,C9&lt;C10,C10&lt;C11,C11&lt;C12,C12&lt;C13,C13&lt;C14,C14&lt;C15),NOT(OR(A32=1,A34=1,A36=1))),1,0)</f>
        <v>0</v>
      </c>
      <c r="B38" s="25"/>
    </row>
  </sheetData>
  <sheetProtection password="EAE7" sheet="1" objects="1" scenarios="1" selectLockedCells="1"/>
  <mergeCells count="37">
    <mergeCell ref="A37:B37"/>
    <mergeCell ref="A38:B38"/>
    <mergeCell ref="A31:B31"/>
    <mergeCell ref="A32:B32"/>
    <mergeCell ref="A33:B33"/>
    <mergeCell ref="A34:B34"/>
    <mergeCell ref="A35:B35"/>
    <mergeCell ref="A36:B36"/>
    <mergeCell ref="A14:A15"/>
    <mergeCell ref="F14:G15"/>
    <mergeCell ref="H14:I15"/>
    <mergeCell ref="F17:G21"/>
    <mergeCell ref="H17:I21"/>
    <mergeCell ref="A30:B30"/>
    <mergeCell ref="A10:A11"/>
    <mergeCell ref="F10:G10"/>
    <mergeCell ref="H10:I10"/>
    <mergeCell ref="A12:A13"/>
    <mergeCell ref="F12:G13"/>
    <mergeCell ref="H12:I13"/>
    <mergeCell ref="A6:A7"/>
    <mergeCell ref="F6:G6"/>
    <mergeCell ref="H6:I6"/>
    <mergeCell ref="F7:G7"/>
    <mergeCell ref="H7:I7"/>
    <mergeCell ref="A8:A9"/>
    <mergeCell ref="F8:G8"/>
    <mergeCell ref="F9:G9"/>
    <mergeCell ref="H9:I9"/>
    <mergeCell ref="A1:I2"/>
    <mergeCell ref="A3:B3"/>
    <mergeCell ref="F3:G3"/>
    <mergeCell ref="H3:I3"/>
    <mergeCell ref="A4:A5"/>
    <mergeCell ref="F4:G4"/>
    <mergeCell ref="H4:I4"/>
    <mergeCell ref="F5:G5"/>
  </mergeCells>
  <conditionalFormatting sqref="H3 F3 F9 H9 F14 F12 H14 H12">
    <cfRule type="expression" dxfId="6" priority="8">
      <formula>$H$3&gt;$C$3</formula>
    </cfRule>
  </conditionalFormatting>
  <conditionalFormatting sqref="H3 F3 F9 H9 F14 F12 H14 H12">
    <cfRule type="expression" dxfId="5" priority="7">
      <formula>$H$3&lt;$C$3</formula>
    </cfRule>
  </conditionalFormatting>
  <conditionalFormatting sqref="F3 H3 F9 H9 F14 F12 H14 H12">
    <cfRule type="expression" dxfId="4" priority="6" stopIfTrue="1">
      <formula>$H$3=0</formula>
    </cfRule>
  </conditionalFormatting>
  <conditionalFormatting sqref="F17 H17">
    <cfRule type="expression" dxfId="3" priority="3">
      <formula>$A$36=1</formula>
    </cfRule>
    <cfRule type="expression" dxfId="2" priority="5">
      <formula>$A$32=1</formula>
    </cfRule>
  </conditionalFormatting>
  <conditionalFormatting sqref="H17 F17">
    <cfRule type="expression" dxfId="1" priority="4">
      <formula>$A$34=1</formula>
    </cfRule>
  </conditionalFormatting>
  <conditionalFormatting sqref="F17:I21">
    <cfRule type="expression" dxfId="0" priority="2">
      <formula>$A$38=1</formula>
    </cfRule>
  </conditionalFormatting>
  <conditionalFormatting sqref="C3:C15">
    <cfRule type="colorScale" priority="1">
      <colorScale>
        <cfvo type="min"/>
        <cfvo type="percentile" val="50"/>
        <cfvo type="max"/>
        <color rgb="FFFF3D01"/>
        <color rgb="FFFFFF00"/>
        <color rgb="FF92D050"/>
      </colorScale>
    </cfRule>
  </conditionalFormatting>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6EFCE"/>
  </sheetPr>
  <dimension ref="A1:K33"/>
  <sheetViews>
    <sheetView topLeftCell="A22" workbookViewId="0">
      <selection activeCell="N7" sqref="N7:O7"/>
    </sheetView>
  </sheetViews>
  <sheetFormatPr defaultRowHeight="15" x14ac:dyDescent="0.25"/>
  <sheetData>
    <row r="1" spans="1:11" ht="26.25" x14ac:dyDescent="0.4">
      <c r="A1" s="18" t="s">
        <v>18</v>
      </c>
      <c r="B1" s="18"/>
      <c r="C1" s="18"/>
      <c r="D1" s="18"/>
      <c r="E1" s="18"/>
      <c r="F1" s="18"/>
      <c r="G1" s="18"/>
    </row>
    <row r="2" spans="1:11" x14ac:dyDescent="0.25">
      <c r="A2" s="23" t="s">
        <v>36</v>
      </c>
      <c r="B2" s="23"/>
      <c r="C2" s="23"/>
      <c r="D2" s="23"/>
      <c r="E2" s="23"/>
      <c r="F2" s="23"/>
      <c r="G2" s="23"/>
      <c r="H2" s="23"/>
      <c r="I2" s="23"/>
      <c r="J2" s="23"/>
      <c r="K2" s="23"/>
    </row>
    <row r="4" spans="1:11" ht="18.75" x14ac:dyDescent="0.3">
      <c r="A4" s="19" t="s">
        <v>19</v>
      </c>
      <c r="B4" s="19"/>
      <c r="C4" s="19"/>
      <c r="D4" s="20"/>
      <c r="E4" s="20"/>
      <c r="F4" s="20"/>
      <c r="G4" s="20"/>
      <c r="H4" s="20"/>
      <c r="I4" s="20"/>
      <c r="J4" s="20"/>
      <c r="K4" s="20"/>
    </row>
    <row r="5" spans="1:11" ht="15" customHeight="1" x14ac:dyDescent="0.25">
      <c r="A5" s="21" t="s">
        <v>20</v>
      </c>
      <c r="B5" s="21"/>
      <c r="C5" s="21"/>
      <c r="D5" s="21"/>
      <c r="E5" s="21"/>
      <c r="F5" s="21"/>
      <c r="G5" s="21"/>
      <c r="H5" s="21"/>
      <c r="I5" s="21"/>
      <c r="J5" s="21"/>
      <c r="K5" s="21"/>
    </row>
    <row r="6" spans="1:11" x14ac:dyDescent="0.25">
      <c r="A6" s="21"/>
      <c r="B6" s="21"/>
      <c r="C6" s="21"/>
      <c r="D6" s="21"/>
      <c r="E6" s="21"/>
      <c r="F6" s="21"/>
      <c r="G6" s="21"/>
      <c r="H6" s="21"/>
      <c r="I6" s="21"/>
      <c r="J6" s="21"/>
      <c r="K6" s="21"/>
    </row>
    <row r="7" spans="1:11" x14ac:dyDescent="0.25">
      <c r="A7" s="21"/>
      <c r="B7" s="21"/>
      <c r="C7" s="21"/>
      <c r="D7" s="21"/>
      <c r="E7" s="21"/>
      <c r="F7" s="21"/>
      <c r="G7" s="21"/>
      <c r="H7" s="21"/>
      <c r="I7" s="21"/>
      <c r="J7" s="21"/>
      <c r="K7" s="21"/>
    </row>
    <row r="8" spans="1:11" x14ac:dyDescent="0.25">
      <c r="A8" s="21"/>
      <c r="B8" s="21"/>
      <c r="C8" s="21"/>
      <c r="D8" s="21"/>
      <c r="E8" s="21"/>
      <c r="F8" s="21"/>
      <c r="G8" s="21"/>
      <c r="H8" s="21"/>
      <c r="I8" s="21"/>
      <c r="J8" s="21"/>
      <c r="K8" s="21"/>
    </row>
    <row r="9" spans="1:11" x14ac:dyDescent="0.25">
      <c r="A9" s="21"/>
      <c r="B9" s="21"/>
      <c r="C9" s="21"/>
      <c r="D9" s="21"/>
      <c r="E9" s="21"/>
      <c r="F9" s="21"/>
      <c r="G9" s="21"/>
      <c r="H9" s="21"/>
      <c r="I9" s="21"/>
      <c r="J9" s="21"/>
      <c r="K9" s="21"/>
    </row>
    <row r="11" spans="1:11" ht="18.75" x14ac:dyDescent="0.3">
      <c r="A11" s="19" t="s">
        <v>21</v>
      </c>
      <c r="B11" s="19"/>
      <c r="C11" s="19"/>
      <c r="D11" s="24"/>
      <c r="E11" s="24"/>
      <c r="F11" s="24"/>
      <c r="G11" s="24"/>
      <c r="H11" s="24"/>
      <c r="I11" s="24"/>
      <c r="J11" s="24"/>
      <c r="K11" s="24"/>
    </row>
    <row r="12" spans="1:11" ht="75.75" customHeight="1" x14ac:dyDescent="0.25">
      <c r="A12" s="22" t="s">
        <v>22</v>
      </c>
      <c r="B12" s="22"/>
      <c r="C12" s="22"/>
      <c r="D12" s="22"/>
      <c r="E12" s="22"/>
      <c r="F12" s="22"/>
      <c r="G12" s="22"/>
      <c r="H12" s="22"/>
      <c r="I12" s="22"/>
      <c r="J12" s="22"/>
      <c r="K12" s="22"/>
    </row>
    <row r="14" spans="1:11" ht="18.75" x14ac:dyDescent="0.3">
      <c r="A14" s="19" t="s">
        <v>23</v>
      </c>
      <c r="B14" s="19"/>
      <c r="C14" s="19"/>
      <c r="D14" s="8"/>
      <c r="E14" s="8"/>
      <c r="F14" s="8"/>
      <c r="G14" s="8"/>
      <c r="H14" s="8"/>
      <c r="I14" s="8"/>
      <c r="J14" s="8"/>
      <c r="K14" s="8"/>
    </row>
    <row r="15" spans="1:11" ht="45.75" customHeight="1" x14ac:dyDescent="0.25">
      <c r="A15" s="22" t="s">
        <v>24</v>
      </c>
      <c r="B15" s="22"/>
      <c r="C15" s="22"/>
      <c r="D15" s="22"/>
      <c r="E15" s="22"/>
      <c r="F15" s="22"/>
      <c r="G15" s="22"/>
      <c r="H15" s="22"/>
      <c r="I15" s="22"/>
      <c r="J15" s="22"/>
      <c r="K15" s="22"/>
    </row>
    <row r="16" spans="1:11" x14ac:dyDescent="0.25">
      <c r="A16" s="17" t="s">
        <v>25</v>
      </c>
      <c r="B16" s="17"/>
      <c r="C16" s="17"/>
      <c r="D16" s="17"/>
      <c r="E16" s="17"/>
      <c r="F16" s="17"/>
      <c r="G16" s="17"/>
      <c r="H16" s="17"/>
      <c r="I16" s="17"/>
      <c r="J16" s="17"/>
      <c r="K16" s="17"/>
    </row>
    <row r="17" spans="1:11" ht="60" customHeight="1" x14ac:dyDescent="0.25">
      <c r="A17" s="22" t="s">
        <v>26</v>
      </c>
      <c r="B17" s="22"/>
      <c r="C17" s="22"/>
      <c r="D17" s="22"/>
      <c r="E17" s="22"/>
      <c r="F17" s="22"/>
      <c r="G17" s="22"/>
      <c r="H17" s="22"/>
      <c r="I17" s="22"/>
      <c r="J17" s="22"/>
      <c r="K17" s="22"/>
    </row>
    <row r="18" spans="1:11" x14ac:dyDescent="0.25">
      <c r="A18" s="10">
        <v>98</v>
      </c>
      <c r="B18" s="10">
        <v>94</v>
      </c>
      <c r="C18" s="10">
        <v>91</v>
      </c>
      <c r="D18" s="10">
        <v>86</v>
      </c>
      <c r="E18" s="10">
        <v>83</v>
      </c>
      <c r="F18" s="10">
        <v>81</v>
      </c>
      <c r="G18" s="10">
        <v>77</v>
      </c>
      <c r="H18" s="10">
        <v>73</v>
      </c>
      <c r="I18" s="10">
        <v>69</v>
      </c>
      <c r="J18" s="10">
        <v>68</v>
      </c>
      <c r="K18" s="10">
        <v>60</v>
      </c>
    </row>
    <row r="19" spans="1:11" x14ac:dyDescent="0.25">
      <c r="A19" s="17" t="s">
        <v>27</v>
      </c>
      <c r="B19" s="17"/>
      <c r="C19" s="17"/>
      <c r="D19" s="17"/>
      <c r="E19" s="17"/>
      <c r="F19" s="17"/>
      <c r="G19" s="17"/>
      <c r="H19" s="17"/>
      <c r="I19" s="17"/>
      <c r="J19" s="17"/>
      <c r="K19" s="17"/>
    </row>
    <row r="20" spans="1:11" ht="75" customHeight="1" x14ac:dyDescent="0.25">
      <c r="A20" s="22" t="s">
        <v>28</v>
      </c>
      <c r="B20" s="22"/>
      <c r="C20" s="22"/>
      <c r="D20" s="22"/>
      <c r="E20" s="22"/>
      <c r="F20" s="22"/>
      <c r="G20" s="22"/>
      <c r="H20" s="22"/>
      <c r="I20" s="22"/>
      <c r="J20" s="22"/>
      <c r="K20" s="22"/>
    </row>
    <row r="21" spans="1:11" x14ac:dyDescent="0.25">
      <c r="A21" s="10">
        <v>76</v>
      </c>
      <c r="B21" s="10">
        <v>90</v>
      </c>
      <c r="C21" s="10">
        <v>88</v>
      </c>
      <c r="D21" s="10">
        <v>81</v>
      </c>
      <c r="E21" s="10">
        <v>95</v>
      </c>
      <c r="F21" s="10">
        <v>51</v>
      </c>
      <c r="G21" s="10">
        <v>142</v>
      </c>
      <c r="H21" s="10">
        <v>98</v>
      </c>
      <c r="I21" s="10">
        <v>101</v>
      </c>
      <c r="J21" s="10">
        <v>115</v>
      </c>
      <c r="K21" s="10">
        <v>102</v>
      </c>
    </row>
    <row r="22" spans="1:11" x14ac:dyDescent="0.25">
      <c r="A22" s="17" t="s">
        <v>29</v>
      </c>
      <c r="B22" s="17"/>
      <c r="C22" s="17"/>
      <c r="D22" s="17"/>
      <c r="E22" s="17"/>
      <c r="F22" s="17"/>
      <c r="G22" s="17"/>
      <c r="H22" s="17"/>
      <c r="I22" s="17"/>
      <c r="J22" s="17"/>
      <c r="K22" s="17"/>
    </row>
    <row r="23" spans="1:11" ht="75.75" customHeight="1" x14ac:dyDescent="0.25">
      <c r="A23" s="22" t="s">
        <v>30</v>
      </c>
      <c r="B23" s="22"/>
      <c r="C23" s="22"/>
      <c r="D23" s="22"/>
      <c r="E23" s="22"/>
      <c r="F23" s="22"/>
      <c r="G23" s="22"/>
      <c r="H23" s="22"/>
      <c r="I23" s="22"/>
      <c r="J23" s="22"/>
      <c r="K23" s="22"/>
    </row>
    <row r="24" spans="1:11" x14ac:dyDescent="0.25">
      <c r="A24" s="10">
        <v>98</v>
      </c>
      <c r="B24" s="10">
        <v>94</v>
      </c>
      <c r="C24" s="10">
        <v>91</v>
      </c>
      <c r="D24" s="10">
        <v>86</v>
      </c>
      <c r="E24" s="10">
        <v>94</v>
      </c>
      <c r="F24" s="10">
        <v>98</v>
      </c>
      <c r="G24" s="10">
        <v>105</v>
      </c>
      <c r="H24" s="10">
        <v>145</v>
      </c>
      <c r="I24" s="10">
        <v>125</v>
      </c>
      <c r="J24" s="10">
        <v>102</v>
      </c>
      <c r="K24" s="10">
        <v>98</v>
      </c>
    </row>
    <row r="25" spans="1:11" x14ac:dyDescent="0.25">
      <c r="A25" s="17" t="s">
        <v>31</v>
      </c>
      <c r="B25" s="17"/>
      <c r="C25" s="17"/>
      <c r="D25" s="17"/>
      <c r="E25" s="17"/>
      <c r="F25" s="17"/>
      <c r="G25" s="17"/>
      <c r="H25" s="17"/>
      <c r="I25" s="17"/>
      <c r="J25" s="17"/>
      <c r="K25" s="17"/>
    </row>
    <row r="26" spans="1:11" ht="60" customHeight="1" x14ac:dyDescent="0.25">
      <c r="A26" s="22" t="s">
        <v>32</v>
      </c>
      <c r="B26" s="22"/>
      <c r="C26" s="22"/>
      <c r="D26" s="22"/>
      <c r="E26" s="22"/>
      <c r="F26" s="22"/>
      <c r="G26" s="22"/>
      <c r="H26" s="22"/>
      <c r="I26" s="22"/>
      <c r="J26" s="22"/>
      <c r="K26" s="22"/>
    </row>
    <row r="27" spans="1:11" x14ac:dyDescent="0.25">
      <c r="A27" s="10">
        <v>98</v>
      </c>
      <c r="B27" s="10">
        <v>94</v>
      </c>
      <c r="C27" s="10">
        <v>91</v>
      </c>
      <c r="D27" s="10">
        <v>86</v>
      </c>
      <c r="E27" s="10">
        <v>94</v>
      </c>
      <c r="F27" s="10">
        <v>100</v>
      </c>
      <c r="G27" s="10">
        <v>109</v>
      </c>
      <c r="H27" s="10">
        <v>524</v>
      </c>
      <c r="I27" s="10">
        <v>326</v>
      </c>
      <c r="J27" s="10">
        <v>158</v>
      </c>
      <c r="K27" s="10">
        <v>100</v>
      </c>
    </row>
    <row r="29" spans="1:11" ht="18.75" x14ac:dyDescent="0.3">
      <c r="A29" s="19" t="s">
        <v>33</v>
      </c>
      <c r="B29" s="19"/>
      <c r="C29" s="19"/>
      <c r="D29" s="8"/>
      <c r="E29" s="8"/>
      <c r="F29" s="8"/>
      <c r="G29" s="8"/>
      <c r="H29" s="8"/>
      <c r="I29" s="8"/>
      <c r="J29" s="8"/>
      <c r="K29" s="8"/>
    </row>
    <row r="30" spans="1:11" ht="135" customHeight="1" x14ac:dyDescent="0.25">
      <c r="A30" s="22" t="s">
        <v>34</v>
      </c>
      <c r="B30" s="22"/>
      <c r="C30" s="22"/>
      <c r="D30" s="22"/>
      <c r="E30" s="22"/>
      <c r="F30" s="22"/>
      <c r="G30" s="22"/>
      <c r="H30" s="22"/>
      <c r="I30" s="22"/>
      <c r="J30" s="22"/>
      <c r="K30" s="22"/>
    </row>
    <row r="32" spans="1:11" ht="59.25" customHeight="1" x14ac:dyDescent="0.25">
      <c r="A32" s="22" t="s">
        <v>35</v>
      </c>
      <c r="B32" s="22"/>
      <c r="C32" s="22"/>
      <c r="D32" s="22"/>
      <c r="E32" s="22"/>
      <c r="F32" s="22"/>
      <c r="G32" s="22"/>
      <c r="H32" s="22"/>
      <c r="I32" s="22"/>
      <c r="J32" s="22"/>
      <c r="K32" s="22"/>
    </row>
    <row r="33" spans="1:11" x14ac:dyDescent="0.25">
      <c r="A33" s="9"/>
      <c r="B33" s="9"/>
      <c r="C33" s="9"/>
      <c r="D33" s="9"/>
      <c r="E33" s="9"/>
      <c r="F33" s="9"/>
      <c r="G33" s="9"/>
      <c r="H33" s="9"/>
      <c r="I33" s="9"/>
      <c r="J33" s="9"/>
      <c r="K33" s="9"/>
    </row>
  </sheetData>
  <sheetProtection password="EAE7" sheet="1" objects="1" scenarios="1" selectLockedCells="1" selectUnlockedCells="1"/>
  <mergeCells count="21">
    <mergeCell ref="A26:K26"/>
    <mergeCell ref="A29:C29"/>
    <mergeCell ref="A30:K30"/>
    <mergeCell ref="A32:K32"/>
    <mergeCell ref="A2:K2"/>
    <mergeCell ref="A17:K17"/>
    <mergeCell ref="A19:K19"/>
    <mergeCell ref="A20:K20"/>
    <mergeCell ref="A22:K22"/>
    <mergeCell ref="A23:K23"/>
    <mergeCell ref="A25:K25"/>
    <mergeCell ref="A11:C11"/>
    <mergeCell ref="D11:K11"/>
    <mergeCell ref="A12:K12"/>
    <mergeCell ref="A14:C14"/>
    <mergeCell ref="A15:K15"/>
    <mergeCell ref="A16:K16"/>
    <mergeCell ref="A1:G1"/>
    <mergeCell ref="A4:C4"/>
    <mergeCell ref="D4:K4"/>
    <mergeCell ref="A5:K9"/>
  </mergeCells>
  <conditionalFormatting sqref="A18:K18">
    <cfRule type="colorScale" priority="4">
      <colorScale>
        <cfvo type="min"/>
        <cfvo type="percentile" val="50"/>
        <cfvo type="max"/>
        <color rgb="FFF8696B"/>
        <color rgb="FFFFEB84"/>
        <color rgb="FF63BE7B"/>
      </colorScale>
    </cfRule>
  </conditionalFormatting>
  <conditionalFormatting sqref="A21:K21">
    <cfRule type="colorScale" priority="3">
      <colorScale>
        <cfvo type="min"/>
        <cfvo type="percentile" val="50"/>
        <cfvo type="max"/>
        <color rgb="FFF8696B"/>
        <color rgb="FFFFEB84"/>
        <color rgb="FF63BE7B"/>
      </colorScale>
    </cfRule>
  </conditionalFormatting>
  <conditionalFormatting sqref="A24:K24">
    <cfRule type="colorScale" priority="2">
      <colorScale>
        <cfvo type="min"/>
        <cfvo type="percentile" val="50"/>
        <cfvo type="max"/>
        <color rgb="FFF8696B"/>
        <color rgb="FFFFEB84"/>
        <color rgb="FF63BE7B"/>
      </colorScale>
    </cfRule>
  </conditionalFormatting>
  <conditionalFormatting sqref="A27:K27">
    <cfRule type="colorScale" priority="1">
      <colorScale>
        <cfvo type="min"/>
        <cfvo type="percentile" val="50"/>
        <cfvo type="max"/>
        <color rgb="FFF8696B"/>
        <color rgb="FFFFEB84"/>
        <color rgb="FF63BE7B"/>
      </colorScale>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30" zoomScaleNormal="130" workbookViewId="0">
      <selection activeCell="N7" sqref="N7:O7"/>
    </sheetView>
  </sheetViews>
  <sheetFormatPr defaultRowHeight="15" x14ac:dyDescent="0.25"/>
  <cols>
    <col min="1" max="1" width="14.42578125" customWidth="1"/>
    <col min="2" max="2" width="12.42578125" customWidth="1"/>
    <col min="3" max="3" width="18.140625" customWidth="1"/>
    <col min="4" max="4" width="10.42578125" customWidth="1"/>
    <col min="5" max="5" width="2" customWidth="1"/>
    <col min="8" max="8" width="15.85546875" customWidth="1"/>
  </cols>
  <sheetData>
    <row r="1" spans="1:11" ht="26.25" customHeight="1" thickTop="1" x14ac:dyDescent="0.25">
      <c r="A1" s="41" t="s">
        <v>52</v>
      </c>
      <c r="B1" s="42"/>
      <c r="C1" s="42"/>
      <c r="D1" s="42"/>
      <c r="E1" s="42"/>
      <c r="F1" s="42"/>
      <c r="G1" s="42"/>
      <c r="H1" s="42"/>
      <c r="I1" s="43"/>
    </row>
    <row r="2" spans="1:11" ht="19.5" customHeight="1" thickBot="1" x14ac:dyDescent="0.3">
      <c r="A2" s="44"/>
      <c r="B2" s="45"/>
      <c r="C2" s="45"/>
      <c r="D2" s="45"/>
      <c r="E2" s="45"/>
      <c r="F2" s="45"/>
      <c r="G2" s="45"/>
      <c r="H2" s="45"/>
      <c r="I2" s="46"/>
    </row>
    <row r="3" spans="1:11" ht="24.75" thickTop="1" thickBot="1" x14ac:dyDescent="0.3">
      <c r="A3" s="47" t="s">
        <v>0</v>
      </c>
      <c r="B3" s="48"/>
      <c r="C3" s="11"/>
      <c r="D3" s="4" t="s">
        <v>9</v>
      </c>
      <c r="E3" s="1"/>
      <c r="F3" s="49" t="s">
        <v>11</v>
      </c>
      <c r="G3" s="49"/>
      <c r="H3" s="50"/>
      <c r="I3" s="51"/>
      <c r="K3" s="16"/>
    </row>
    <row r="4" spans="1:11" ht="16.5" thickTop="1" thickBot="1" x14ac:dyDescent="0.3">
      <c r="A4" s="30" t="s">
        <v>1</v>
      </c>
      <c r="B4" s="5" t="s">
        <v>2</v>
      </c>
      <c r="C4" s="12"/>
      <c r="D4" s="3"/>
      <c r="E4" s="1"/>
      <c r="F4" s="52" t="s">
        <v>12</v>
      </c>
      <c r="G4" s="52"/>
      <c r="H4" s="52"/>
      <c r="I4" s="52"/>
    </row>
    <row r="5" spans="1:11" ht="16.5" thickTop="1" thickBot="1" x14ac:dyDescent="0.3">
      <c r="A5" s="30"/>
      <c r="B5" s="6" t="s">
        <v>3</v>
      </c>
      <c r="C5" s="12"/>
      <c r="D5" s="3" t="str">
        <f t="shared" ref="D5:D15" si="0">IF(C4=0," ",IF(C5=0," ",SUM(C5-C4)))</f>
        <v xml:space="preserve"> </v>
      </c>
      <c r="E5" s="1"/>
      <c r="F5" s="23"/>
      <c r="G5" s="23"/>
    </row>
    <row r="6" spans="1:11" ht="16.5" thickTop="1" thickBot="1" x14ac:dyDescent="0.3">
      <c r="A6" s="30" t="s">
        <v>4</v>
      </c>
      <c r="B6" s="7" t="s">
        <v>2</v>
      </c>
      <c r="C6" s="13"/>
      <c r="D6" s="3" t="str">
        <f t="shared" si="0"/>
        <v xml:space="preserve"> </v>
      </c>
      <c r="E6" s="1"/>
      <c r="F6" s="35" t="s">
        <v>10</v>
      </c>
      <c r="G6" s="35"/>
      <c r="H6" s="53"/>
      <c r="I6" s="54"/>
    </row>
    <row r="7" spans="1:11" ht="16.5" thickTop="1" thickBot="1" x14ac:dyDescent="0.3">
      <c r="A7" s="30"/>
      <c r="B7" s="6" t="s">
        <v>3</v>
      </c>
      <c r="C7" s="14"/>
      <c r="D7" s="3" t="str">
        <f t="shared" si="0"/>
        <v xml:space="preserve"> </v>
      </c>
      <c r="E7" s="1"/>
      <c r="F7" s="35" t="s">
        <v>13</v>
      </c>
      <c r="G7" s="35"/>
      <c r="H7" s="34" t="str">
        <f>IF(C3=0,"",IF(H6=0,"",PRODUCT(C3,H6)))</f>
        <v/>
      </c>
      <c r="I7" s="34"/>
    </row>
    <row r="8" spans="1:11" ht="16.5" thickTop="1" thickBot="1" x14ac:dyDescent="0.3">
      <c r="A8" s="30" t="s">
        <v>5</v>
      </c>
      <c r="B8" s="7" t="s">
        <v>2</v>
      </c>
      <c r="C8" s="14"/>
      <c r="D8" s="3" t="str">
        <f t="shared" si="0"/>
        <v xml:space="preserve"> </v>
      </c>
      <c r="E8" s="1"/>
      <c r="F8" s="23"/>
      <c r="G8" s="23"/>
    </row>
    <row r="9" spans="1:11" ht="16.5" thickTop="1" thickBot="1" x14ac:dyDescent="0.3">
      <c r="A9" s="30"/>
      <c r="B9" s="6" t="s">
        <v>3</v>
      </c>
      <c r="C9" s="14"/>
      <c r="D9" s="3" t="str">
        <f t="shared" si="0"/>
        <v xml:space="preserve"> </v>
      </c>
      <c r="E9" s="1"/>
      <c r="F9" s="23" t="s">
        <v>16</v>
      </c>
      <c r="G9" s="23"/>
      <c r="H9" s="40" t="str">
        <f>IF(H3=0, "",PRODUCT(H3,H6))</f>
        <v/>
      </c>
      <c r="I9" s="40"/>
    </row>
    <row r="10" spans="1:11" ht="16.5" thickTop="1" thickBot="1" x14ac:dyDescent="0.3">
      <c r="A10" s="30" t="s">
        <v>6</v>
      </c>
      <c r="B10" s="7" t="s">
        <v>2</v>
      </c>
      <c r="C10" s="14"/>
      <c r="D10" s="3" t="str">
        <f t="shared" si="0"/>
        <v xml:space="preserve"> </v>
      </c>
      <c r="E10" s="1"/>
      <c r="F10" s="35" t="s">
        <v>17</v>
      </c>
      <c r="G10" s="35"/>
      <c r="H10" s="36"/>
      <c r="I10" s="37"/>
    </row>
    <row r="11" spans="1:11" ht="16.5" thickTop="1" thickBot="1" x14ac:dyDescent="0.3">
      <c r="A11" s="30"/>
      <c r="B11" s="6" t="s">
        <v>3</v>
      </c>
      <c r="C11" s="14"/>
      <c r="D11" s="3" t="str">
        <f t="shared" si="0"/>
        <v xml:space="preserve"> </v>
      </c>
      <c r="E11" s="2"/>
    </row>
    <row r="12" spans="1:11" ht="16.5" thickTop="1" thickBot="1" x14ac:dyDescent="0.3">
      <c r="A12" s="30" t="s">
        <v>7</v>
      </c>
      <c r="B12" s="7" t="s">
        <v>2</v>
      </c>
      <c r="C12" s="14"/>
      <c r="D12" s="3" t="str">
        <f t="shared" si="0"/>
        <v xml:space="preserve"> </v>
      </c>
      <c r="E12" s="1"/>
      <c r="F12" s="38" t="s">
        <v>14</v>
      </c>
      <c r="G12" s="38"/>
      <c r="H12" s="39" t="str">
        <f>IF(H3=0,"",IF(H6=0,"Input Turnips Bought!",IF(H9=0,0,IF(H10=0,H9-H7,(H9-H10-H7)))))</f>
        <v/>
      </c>
      <c r="I12" s="39"/>
    </row>
    <row r="13" spans="1:11" ht="16.5" thickTop="1" thickBot="1" x14ac:dyDescent="0.3">
      <c r="A13" s="30"/>
      <c r="B13" s="6" t="s">
        <v>3</v>
      </c>
      <c r="C13" s="14"/>
      <c r="D13" s="3" t="str">
        <f t="shared" si="0"/>
        <v xml:space="preserve"> </v>
      </c>
      <c r="E13" s="1"/>
      <c r="F13" s="38"/>
      <c r="G13" s="38"/>
      <c r="H13" s="39"/>
      <c r="I13" s="39"/>
    </row>
    <row r="14" spans="1:11" ht="16.5" thickTop="1" thickBot="1" x14ac:dyDescent="0.3">
      <c r="A14" s="30" t="s">
        <v>8</v>
      </c>
      <c r="B14" s="7" t="s">
        <v>2</v>
      </c>
      <c r="C14" s="14"/>
      <c r="D14" s="3" t="str">
        <f t="shared" si="0"/>
        <v xml:space="preserve"> </v>
      </c>
      <c r="E14" s="1"/>
      <c r="F14" s="31" t="s">
        <v>15</v>
      </c>
      <c r="G14" s="31"/>
      <c r="H14" s="32" t="str">
        <f>IF(H3=0," ",IF(H6=0," ",IF(H7=0,"Input Buy Price",IF(H12=0,"",(H12/H7)))))</f>
        <v xml:space="preserve"> </v>
      </c>
      <c r="I14" s="32"/>
    </row>
    <row r="15" spans="1:11" ht="16.5" thickTop="1" thickBot="1" x14ac:dyDescent="0.3">
      <c r="A15" s="30"/>
      <c r="B15" s="6" t="s">
        <v>3</v>
      </c>
      <c r="C15" s="14"/>
      <c r="D15" s="3" t="str">
        <f t="shared" si="0"/>
        <v xml:space="preserve"> </v>
      </c>
      <c r="E15" s="1"/>
      <c r="F15" s="31"/>
      <c r="G15" s="31"/>
      <c r="H15" s="32"/>
      <c r="I15" s="32"/>
    </row>
    <row r="16" spans="1:11" ht="15.75" thickTop="1" x14ac:dyDescent="0.25"/>
    <row r="17" spans="1:9" ht="15" customHeight="1" x14ac:dyDescent="0.25">
      <c r="F17" s="29" t="s">
        <v>37</v>
      </c>
      <c r="G17" s="29"/>
      <c r="H17" s="28" t="str">
        <f>IF(A32=1,"You are in a decreasing trend. Sell now to reduce loss, or sell in another town.",IF(A36=1,"There is a small spike. Sell to maximize profit.",IF(A34=1,"There is a huge spike. Sell to maximize profit.",IF(A38=1,"You MIGHT be in a random pattern. If there aren't two increases in a row, sell above 110.",IF(C4&gt;100,"You are not in a decreasing Pattern.","Patience is key. ")))))</f>
        <v xml:space="preserve">Patience is key. </v>
      </c>
      <c r="I17" s="28"/>
    </row>
    <row r="18" spans="1:9" x14ac:dyDescent="0.25">
      <c r="F18" s="29"/>
      <c r="G18" s="29"/>
      <c r="H18" s="28"/>
      <c r="I18" s="28"/>
    </row>
    <row r="19" spans="1:9" x14ac:dyDescent="0.25">
      <c r="F19" s="29"/>
      <c r="G19" s="29"/>
      <c r="H19" s="28"/>
      <c r="I19" s="28"/>
    </row>
    <row r="20" spans="1:9" x14ac:dyDescent="0.25">
      <c r="F20" s="29"/>
      <c r="G20" s="29"/>
      <c r="H20" s="28"/>
      <c r="I20" s="28"/>
    </row>
    <row r="21" spans="1:9" x14ac:dyDescent="0.25">
      <c r="F21" s="29"/>
      <c r="G21" s="29"/>
      <c r="H21" s="28"/>
      <c r="I21" s="28"/>
    </row>
    <row r="28" spans="1:9" ht="15" customHeight="1" x14ac:dyDescent="0.25">
      <c r="B28" s="15"/>
    </row>
    <row r="29" spans="1:9" ht="15" customHeight="1" x14ac:dyDescent="0.25">
      <c r="A29" s="15"/>
      <c r="B29" s="15"/>
    </row>
    <row r="30" spans="1:9" hidden="1" x14ac:dyDescent="0.25">
      <c r="A30" s="26" t="s">
        <v>41</v>
      </c>
      <c r="B30" s="27"/>
    </row>
    <row r="31" spans="1:9" hidden="1" x14ac:dyDescent="0.25">
      <c r="A31" s="25" t="s">
        <v>38</v>
      </c>
      <c r="B31" s="25"/>
    </row>
    <row r="32" spans="1:9" ht="18.75" hidden="1" x14ac:dyDescent="0.25">
      <c r="A32" s="33">
        <f>IF(C4&gt;C5,IF(C5&gt;C6,IF(C6&gt;C7,IF(C7&gt;C8,IF(C8&gt;C9,IF(C9&gt;C10,IF(C10&gt;C11,IF(C11&gt;0,1,0),0),0),0),0),0),0),0)</f>
        <v>0</v>
      </c>
      <c r="B32" s="33"/>
    </row>
    <row r="33" spans="1:2" hidden="1" x14ac:dyDescent="0.25">
      <c r="A33" s="25" t="s">
        <v>39</v>
      </c>
      <c r="B33" s="25"/>
    </row>
    <row r="34" spans="1:2" hidden="1" x14ac:dyDescent="0.25">
      <c r="A34" s="25">
        <f>IF(AND(OR(AND(C4&lt;C5, C5&lt;C6, C6&lt;C7, C7&gt;0),AND(C5&lt;C6, C6&lt;C7, C7&lt;C8, C8&gt;0),AND(C6&lt;C7, C7&lt;C8, C8&lt;C9, C9&gt;0),AND(C7&lt;C8, C8&lt;C9, C9&lt;C10, C10&gt;0),AND(C8&lt;C9, C9&lt;C10, C10&lt;C11, C11&gt;0),AND(C9&lt;C10, C10&lt;C11, C11&lt;C12, C12&gt;0),AND(C10&lt;C11, C11&lt;C12, C12&lt;C13, C13&gt;0),AND(C11&lt;C12, C12&lt;C13, C13&lt;C14, C14&gt;0),AND(C12&lt;C13, C13&lt;C14, C14&lt;C15, C15&gt;0),)*OR(C6&gt;249, C7&gt;249, C8&gt;249, C9&gt;249, C10&gt;249,C11&gt;249,C12&gt;249,C13&gt;249,C14&gt;249,C15&gt;249)),1,0)</f>
        <v>0</v>
      </c>
      <c r="B34" s="25"/>
    </row>
    <row r="35" spans="1:2" hidden="1" x14ac:dyDescent="0.25">
      <c r="A35" s="25" t="s">
        <v>40</v>
      </c>
      <c r="B35" s="25"/>
    </row>
    <row r="36" spans="1:2" hidden="1" x14ac:dyDescent="0.25">
      <c r="A36" s="25">
        <f>IF(AND(OR(AND(C4&lt;C5, C5&lt;C6, C6&lt;C7, C7&lt;C8 C8&gt;0),AND(C5&lt;C6, C6&lt;C7, C7&lt;C8, C8&lt;C9, C9&gt;0),AND(C6&lt;C7, C7&lt;C8, C8&lt;C9, C9&lt;C10, C10&gt;0),AND(C7&lt;C8, C8&lt;C9, C9&lt;C10, C10&lt;C11, C11&gt;0),AND(C8&lt;C9, C9&lt;C10, C10&lt;C11, C11&lt;C12, C12&gt;0),AND(C9&lt;C10, C10&lt;C11, C11&lt;C12, C12&lt;C13, C13&gt;0),AND(C10&lt;C11, C11&lt;C12, C12&lt;C13 C13&lt;C14, C14&gt;0),AND(C11&lt;C12, C12&lt;C13, C13&lt;C14, C14&lt;C15, C15&gt;0))),1,0)</f>
        <v>0</v>
      </c>
      <c r="B36" s="25"/>
    </row>
    <row r="37" spans="1:2" hidden="1" x14ac:dyDescent="0.25">
      <c r="A37" s="25" t="s">
        <v>27</v>
      </c>
      <c r="B37" s="25"/>
    </row>
    <row r="38" spans="1:2" ht="15" hidden="1" customHeight="1" x14ac:dyDescent="0.25">
      <c r="A38" s="25">
        <f>IF(AND(OR(C4&lt;C5,C5&lt;C6,C6&lt;C7,C7&lt;C8,C7&lt;C8,C8&lt;C9,C9&lt;C10,C10&lt;C11,C11&lt;C12,C12&lt;C13,C13&lt;C14,C14&lt;C15),NOT(OR(A32=1,A34=1,A36=1))),1,0)</f>
        <v>0</v>
      </c>
      <c r="B38" s="25"/>
    </row>
  </sheetData>
  <sheetProtection password="EAE7" sheet="1" objects="1" scenarios="1" selectLockedCells="1"/>
  <mergeCells count="37">
    <mergeCell ref="A37:B37"/>
    <mergeCell ref="A38:B38"/>
    <mergeCell ref="A31:B31"/>
    <mergeCell ref="A32:B32"/>
    <mergeCell ref="A33:B33"/>
    <mergeCell ref="A34:B34"/>
    <mergeCell ref="A35:B35"/>
    <mergeCell ref="A36:B36"/>
    <mergeCell ref="A14:A15"/>
    <mergeCell ref="F14:G15"/>
    <mergeCell ref="H14:I15"/>
    <mergeCell ref="F17:G21"/>
    <mergeCell ref="H17:I21"/>
    <mergeCell ref="A30:B30"/>
    <mergeCell ref="A10:A11"/>
    <mergeCell ref="F10:G10"/>
    <mergeCell ref="H10:I10"/>
    <mergeCell ref="A12:A13"/>
    <mergeCell ref="F12:G13"/>
    <mergeCell ref="H12:I13"/>
    <mergeCell ref="A6:A7"/>
    <mergeCell ref="F6:G6"/>
    <mergeCell ref="H6:I6"/>
    <mergeCell ref="F7:G7"/>
    <mergeCell ref="H7:I7"/>
    <mergeCell ref="A8:A9"/>
    <mergeCell ref="F8:G8"/>
    <mergeCell ref="F9:G9"/>
    <mergeCell ref="H9:I9"/>
    <mergeCell ref="A1:I2"/>
    <mergeCell ref="A3:B3"/>
    <mergeCell ref="F3:G3"/>
    <mergeCell ref="H3:I3"/>
    <mergeCell ref="A4:A5"/>
    <mergeCell ref="F4:G4"/>
    <mergeCell ref="H4:I4"/>
    <mergeCell ref="F5:G5"/>
  </mergeCells>
  <conditionalFormatting sqref="H3 F3 F9 H9 F14 F12 H14 H12">
    <cfRule type="expression" dxfId="69" priority="8">
      <formula>$H$3&gt;$C$3</formula>
    </cfRule>
  </conditionalFormatting>
  <conditionalFormatting sqref="H3 F3 F9 H9 F14 F12 H14 H12">
    <cfRule type="expression" dxfId="68" priority="7">
      <formula>$H$3&lt;$C$3</formula>
    </cfRule>
  </conditionalFormatting>
  <conditionalFormatting sqref="F3 H3 F9 H9 F14 F12 H14 H12">
    <cfRule type="expression" dxfId="67" priority="6" stopIfTrue="1">
      <formula>$H$3=0</formula>
    </cfRule>
  </conditionalFormatting>
  <conditionalFormatting sqref="F17 H17">
    <cfRule type="expression" dxfId="66" priority="3">
      <formula>$A$36=1</formula>
    </cfRule>
    <cfRule type="expression" dxfId="65" priority="5">
      <formula>$A$32=1</formula>
    </cfRule>
  </conditionalFormatting>
  <conditionalFormatting sqref="H17 F17">
    <cfRule type="expression" dxfId="64" priority="4">
      <formula>$A$34=1</formula>
    </cfRule>
  </conditionalFormatting>
  <conditionalFormatting sqref="F17:I21">
    <cfRule type="expression" dxfId="63" priority="2">
      <formula>$A$38=1</formula>
    </cfRule>
  </conditionalFormatting>
  <conditionalFormatting sqref="C3:C15">
    <cfRule type="colorScale" priority="1">
      <colorScale>
        <cfvo type="min"/>
        <cfvo type="percentile" val="50"/>
        <cfvo type="max"/>
        <color rgb="FFFF3D01"/>
        <color rgb="FFFFFF00"/>
        <color rgb="FF92D050"/>
      </colorScale>
    </cfRule>
  </conditionalFormatting>
  <pageMargins left="0.7" right="0.7" top="0.75" bottom="0.75" header="0.3" footer="0.3"/>
  <pageSetup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30" zoomScaleNormal="130" workbookViewId="0">
      <selection activeCell="N7" sqref="N7:O7"/>
    </sheetView>
  </sheetViews>
  <sheetFormatPr defaultRowHeight="15" x14ac:dyDescent="0.25"/>
  <cols>
    <col min="1" max="1" width="14.42578125" customWidth="1"/>
    <col min="2" max="2" width="12.42578125" customWidth="1"/>
    <col min="3" max="3" width="18.140625" customWidth="1"/>
    <col min="4" max="4" width="10.42578125" customWidth="1"/>
    <col min="5" max="5" width="2" customWidth="1"/>
    <col min="8" max="8" width="15.85546875" customWidth="1"/>
  </cols>
  <sheetData>
    <row r="1" spans="1:11" ht="26.25" customHeight="1" thickTop="1" x14ac:dyDescent="0.25">
      <c r="A1" s="41" t="s">
        <v>52</v>
      </c>
      <c r="B1" s="42"/>
      <c r="C1" s="42"/>
      <c r="D1" s="42"/>
      <c r="E1" s="42"/>
      <c r="F1" s="42"/>
      <c r="G1" s="42"/>
      <c r="H1" s="42"/>
      <c r="I1" s="43"/>
    </row>
    <row r="2" spans="1:11" ht="19.5" customHeight="1" thickBot="1" x14ac:dyDescent="0.3">
      <c r="A2" s="44"/>
      <c r="B2" s="45"/>
      <c r="C2" s="45"/>
      <c r="D2" s="45"/>
      <c r="E2" s="45"/>
      <c r="F2" s="45"/>
      <c r="G2" s="45"/>
      <c r="H2" s="45"/>
      <c r="I2" s="46"/>
    </row>
    <row r="3" spans="1:11" ht="24.75" thickTop="1" thickBot="1" x14ac:dyDescent="0.3">
      <c r="A3" s="47" t="s">
        <v>0</v>
      </c>
      <c r="B3" s="48"/>
      <c r="C3" s="11"/>
      <c r="D3" s="4" t="s">
        <v>9</v>
      </c>
      <c r="E3" s="1"/>
      <c r="F3" s="49" t="s">
        <v>11</v>
      </c>
      <c r="G3" s="49"/>
      <c r="H3" s="50"/>
      <c r="I3" s="51"/>
      <c r="K3" s="16"/>
    </row>
    <row r="4" spans="1:11" ht="16.5" thickTop="1" thickBot="1" x14ac:dyDescent="0.3">
      <c r="A4" s="30" t="s">
        <v>1</v>
      </c>
      <c r="B4" s="5" t="s">
        <v>2</v>
      </c>
      <c r="C4" s="12"/>
      <c r="D4" s="3"/>
      <c r="E4" s="1"/>
      <c r="F4" s="52" t="s">
        <v>12</v>
      </c>
      <c r="G4" s="52"/>
      <c r="H4" s="52"/>
      <c r="I4" s="52"/>
    </row>
    <row r="5" spans="1:11" ht="16.5" thickTop="1" thickBot="1" x14ac:dyDescent="0.3">
      <c r="A5" s="30"/>
      <c r="B5" s="6" t="s">
        <v>3</v>
      </c>
      <c r="C5" s="12"/>
      <c r="D5" s="3" t="str">
        <f t="shared" ref="D5:D15" si="0">IF(C4=0," ",IF(C5=0," ",SUM(C5-C4)))</f>
        <v xml:space="preserve"> </v>
      </c>
      <c r="E5" s="1"/>
      <c r="F5" s="23"/>
      <c r="G5" s="23"/>
    </row>
    <row r="6" spans="1:11" ht="16.5" thickTop="1" thickBot="1" x14ac:dyDescent="0.3">
      <c r="A6" s="30" t="s">
        <v>4</v>
      </c>
      <c r="B6" s="7" t="s">
        <v>2</v>
      </c>
      <c r="C6" s="13"/>
      <c r="D6" s="3" t="str">
        <f t="shared" si="0"/>
        <v xml:space="preserve"> </v>
      </c>
      <c r="E6" s="1"/>
      <c r="F6" s="35" t="s">
        <v>10</v>
      </c>
      <c r="G6" s="35"/>
      <c r="H6" s="53"/>
      <c r="I6" s="54"/>
    </row>
    <row r="7" spans="1:11" ht="16.5" thickTop="1" thickBot="1" x14ac:dyDescent="0.3">
      <c r="A7" s="30"/>
      <c r="B7" s="6" t="s">
        <v>3</v>
      </c>
      <c r="C7" s="14"/>
      <c r="D7" s="3" t="str">
        <f t="shared" si="0"/>
        <v xml:space="preserve"> </v>
      </c>
      <c r="E7" s="1"/>
      <c r="F7" s="35" t="s">
        <v>13</v>
      </c>
      <c r="G7" s="35"/>
      <c r="H7" s="34" t="str">
        <f>IF(C3=0,"",IF(H6=0,"",PRODUCT(C3,H6)))</f>
        <v/>
      </c>
      <c r="I7" s="34"/>
    </row>
    <row r="8" spans="1:11" ht="16.5" thickTop="1" thickBot="1" x14ac:dyDescent="0.3">
      <c r="A8" s="30" t="s">
        <v>5</v>
      </c>
      <c r="B8" s="7" t="s">
        <v>2</v>
      </c>
      <c r="C8" s="14"/>
      <c r="D8" s="3" t="str">
        <f t="shared" si="0"/>
        <v xml:space="preserve"> </v>
      </c>
      <c r="E8" s="1"/>
      <c r="F8" s="23"/>
      <c r="G8" s="23"/>
    </row>
    <row r="9" spans="1:11" ht="16.5" thickTop="1" thickBot="1" x14ac:dyDescent="0.3">
      <c r="A9" s="30"/>
      <c r="B9" s="6" t="s">
        <v>3</v>
      </c>
      <c r="C9" s="14"/>
      <c r="D9" s="3" t="str">
        <f t="shared" si="0"/>
        <v xml:space="preserve"> </v>
      </c>
      <c r="E9" s="1"/>
      <c r="F9" s="23" t="s">
        <v>16</v>
      </c>
      <c r="G9" s="23"/>
      <c r="H9" s="40" t="str">
        <f>IF(H3=0, "",PRODUCT(H3,H6))</f>
        <v/>
      </c>
      <c r="I9" s="40"/>
    </row>
    <row r="10" spans="1:11" ht="16.5" thickTop="1" thickBot="1" x14ac:dyDescent="0.3">
      <c r="A10" s="30" t="s">
        <v>6</v>
      </c>
      <c r="B10" s="7" t="s">
        <v>2</v>
      </c>
      <c r="C10" s="14"/>
      <c r="D10" s="3" t="str">
        <f t="shared" si="0"/>
        <v xml:space="preserve"> </v>
      </c>
      <c r="E10" s="1"/>
      <c r="F10" s="35" t="s">
        <v>17</v>
      </c>
      <c r="G10" s="35"/>
      <c r="H10" s="36"/>
      <c r="I10" s="37"/>
    </row>
    <row r="11" spans="1:11" ht="16.5" thickTop="1" thickBot="1" x14ac:dyDescent="0.3">
      <c r="A11" s="30"/>
      <c r="B11" s="6" t="s">
        <v>3</v>
      </c>
      <c r="C11" s="14"/>
      <c r="D11" s="3" t="str">
        <f t="shared" si="0"/>
        <v xml:space="preserve"> </v>
      </c>
      <c r="E11" s="2"/>
    </row>
    <row r="12" spans="1:11" ht="16.5" thickTop="1" thickBot="1" x14ac:dyDescent="0.3">
      <c r="A12" s="30" t="s">
        <v>7</v>
      </c>
      <c r="B12" s="7" t="s">
        <v>2</v>
      </c>
      <c r="C12" s="14"/>
      <c r="D12" s="3" t="str">
        <f t="shared" si="0"/>
        <v xml:space="preserve"> </v>
      </c>
      <c r="E12" s="1"/>
      <c r="F12" s="38" t="s">
        <v>14</v>
      </c>
      <c r="G12" s="38"/>
      <c r="H12" s="39" t="str">
        <f>IF(H3=0,"",IF(H6=0,"Input Turnips Bought!",IF(H9=0,0,IF(H10=0,H9-H7,(H9-H10-H7)))))</f>
        <v/>
      </c>
      <c r="I12" s="39"/>
    </row>
    <row r="13" spans="1:11" ht="16.5" thickTop="1" thickBot="1" x14ac:dyDescent="0.3">
      <c r="A13" s="30"/>
      <c r="B13" s="6" t="s">
        <v>3</v>
      </c>
      <c r="C13" s="14"/>
      <c r="D13" s="3" t="str">
        <f t="shared" si="0"/>
        <v xml:space="preserve"> </v>
      </c>
      <c r="E13" s="1"/>
      <c r="F13" s="38"/>
      <c r="G13" s="38"/>
      <c r="H13" s="39"/>
      <c r="I13" s="39"/>
    </row>
    <row r="14" spans="1:11" ht="16.5" thickTop="1" thickBot="1" x14ac:dyDescent="0.3">
      <c r="A14" s="30" t="s">
        <v>8</v>
      </c>
      <c r="B14" s="7" t="s">
        <v>2</v>
      </c>
      <c r="C14" s="14"/>
      <c r="D14" s="3" t="str">
        <f t="shared" si="0"/>
        <v xml:space="preserve"> </v>
      </c>
      <c r="E14" s="1"/>
      <c r="F14" s="31" t="s">
        <v>15</v>
      </c>
      <c r="G14" s="31"/>
      <c r="H14" s="32" t="str">
        <f>IF(H3=0," ",IF(H6=0," ",IF(H7=0,"Input Buy Price",IF(H12=0,"",(H12/H7)))))</f>
        <v xml:space="preserve"> </v>
      </c>
      <c r="I14" s="32"/>
    </row>
    <row r="15" spans="1:11" ht="16.5" thickTop="1" thickBot="1" x14ac:dyDescent="0.3">
      <c r="A15" s="30"/>
      <c r="B15" s="6" t="s">
        <v>3</v>
      </c>
      <c r="C15" s="14"/>
      <c r="D15" s="3" t="str">
        <f t="shared" si="0"/>
        <v xml:space="preserve"> </v>
      </c>
      <c r="E15" s="1"/>
      <c r="F15" s="31"/>
      <c r="G15" s="31"/>
      <c r="H15" s="32"/>
      <c r="I15" s="32"/>
    </row>
    <row r="16" spans="1:11" ht="15.75" thickTop="1" x14ac:dyDescent="0.25"/>
    <row r="17" spans="1:9" ht="15" customHeight="1" x14ac:dyDescent="0.25">
      <c r="F17" s="29" t="s">
        <v>37</v>
      </c>
      <c r="G17" s="29"/>
      <c r="H17" s="28" t="str">
        <f>IF(A32=1,"You are in a decreasing trend. Sell now to reduce loss, or sell in another town.",IF(A36=1,"There is a small spike. Sell to maximize profit.",IF(A34=1,"There is a huge spike. Sell to maximize profit.",IF(A38=1,"You MIGHT be in a random pattern. If there aren't two increases in a row, sell above 110.",IF(C4&gt;100,"You are not in a decreasing Pattern.","Patience is key. ")))))</f>
        <v xml:space="preserve">Patience is key. </v>
      </c>
      <c r="I17" s="28"/>
    </row>
    <row r="18" spans="1:9" x14ac:dyDescent="0.25">
      <c r="F18" s="29"/>
      <c r="G18" s="29"/>
      <c r="H18" s="28"/>
      <c r="I18" s="28"/>
    </row>
    <row r="19" spans="1:9" x14ac:dyDescent="0.25">
      <c r="F19" s="29"/>
      <c r="G19" s="29"/>
      <c r="H19" s="28"/>
      <c r="I19" s="28"/>
    </row>
    <row r="20" spans="1:9" x14ac:dyDescent="0.25">
      <c r="F20" s="29"/>
      <c r="G20" s="29"/>
      <c r="H20" s="28"/>
      <c r="I20" s="28"/>
    </row>
    <row r="21" spans="1:9" x14ac:dyDescent="0.25">
      <c r="F21" s="29"/>
      <c r="G21" s="29"/>
      <c r="H21" s="28"/>
      <c r="I21" s="28"/>
    </row>
    <row r="28" spans="1:9" ht="15" customHeight="1" x14ac:dyDescent="0.25">
      <c r="B28" s="15"/>
    </row>
    <row r="29" spans="1:9" ht="15" customHeight="1" x14ac:dyDescent="0.25">
      <c r="A29" s="15"/>
      <c r="B29" s="15"/>
    </row>
    <row r="30" spans="1:9" hidden="1" x14ac:dyDescent="0.25">
      <c r="A30" s="26" t="s">
        <v>41</v>
      </c>
      <c r="B30" s="27"/>
    </row>
    <row r="31" spans="1:9" hidden="1" x14ac:dyDescent="0.25">
      <c r="A31" s="25" t="s">
        <v>38</v>
      </c>
      <c r="B31" s="25"/>
    </row>
    <row r="32" spans="1:9" ht="18.75" hidden="1" x14ac:dyDescent="0.25">
      <c r="A32" s="33">
        <f>IF(C4&gt;C5,IF(C5&gt;C6,IF(C6&gt;C7,IF(C7&gt;C8,IF(C8&gt;C9,IF(C9&gt;C10,IF(C10&gt;C11,IF(C11&gt;0,1,0),0),0),0),0),0),0),0)</f>
        <v>0</v>
      </c>
      <c r="B32" s="33"/>
    </row>
    <row r="33" spans="1:2" hidden="1" x14ac:dyDescent="0.25">
      <c r="A33" s="25" t="s">
        <v>39</v>
      </c>
      <c r="B33" s="25"/>
    </row>
    <row r="34" spans="1:2" hidden="1" x14ac:dyDescent="0.25">
      <c r="A34" s="25">
        <f>IF(AND(OR(AND(C4&lt;C5, C5&lt;C6, C6&lt;C7, C7&gt;0),AND(C5&lt;C6, C6&lt;C7, C7&lt;C8, C8&gt;0),AND(C6&lt;C7, C7&lt;C8, C8&lt;C9, C9&gt;0),AND(C7&lt;C8, C8&lt;C9, C9&lt;C10, C10&gt;0),AND(C8&lt;C9, C9&lt;C10, C10&lt;C11, C11&gt;0),AND(C9&lt;C10, C10&lt;C11, C11&lt;C12, C12&gt;0),AND(C10&lt;C11, C11&lt;C12, C12&lt;C13, C13&gt;0),AND(C11&lt;C12, C12&lt;C13, C13&lt;C14, C14&gt;0),AND(C12&lt;C13, C13&lt;C14, C14&lt;C15, C15&gt;0),)*OR(C6&gt;249, C7&gt;249, C8&gt;249, C9&gt;249, C10&gt;249,C11&gt;249,C12&gt;249,C13&gt;249,C14&gt;249,C15&gt;249)),1,0)</f>
        <v>0</v>
      </c>
      <c r="B34" s="25"/>
    </row>
    <row r="35" spans="1:2" hidden="1" x14ac:dyDescent="0.25">
      <c r="A35" s="25" t="s">
        <v>40</v>
      </c>
      <c r="B35" s="25"/>
    </row>
    <row r="36" spans="1:2" hidden="1" x14ac:dyDescent="0.25">
      <c r="A36" s="25">
        <f>IF(AND(OR(AND(C4&lt;C5, C5&lt;C6, C6&lt;C7, C7&lt;C8 C8&gt;0),AND(C5&lt;C6, C6&lt;C7, C7&lt;C8, C8&lt;C9, C9&gt;0),AND(C6&lt;C7, C7&lt;C8, C8&lt;C9, C9&lt;C10, C10&gt;0),AND(C7&lt;C8, C8&lt;C9, C9&lt;C10, C10&lt;C11, C11&gt;0),AND(C8&lt;C9, C9&lt;C10, C10&lt;C11, C11&lt;C12, C12&gt;0),AND(C9&lt;C10, C10&lt;C11, C11&lt;C12, C12&lt;C13, C13&gt;0),AND(C10&lt;C11, C11&lt;C12, C12&lt;C13 C13&lt;C14, C14&gt;0),AND(C11&lt;C12, C12&lt;C13, C13&lt;C14, C14&lt;C15, C15&gt;0))),1,0)</f>
        <v>0</v>
      </c>
      <c r="B36" s="25"/>
    </row>
    <row r="37" spans="1:2" hidden="1" x14ac:dyDescent="0.25">
      <c r="A37" s="25" t="s">
        <v>27</v>
      </c>
      <c r="B37" s="25"/>
    </row>
    <row r="38" spans="1:2" ht="15" hidden="1" customHeight="1" x14ac:dyDescent="0.25">
      <c r="A38" s="25">
        <f>IF(AND(OR(C4&lt;C5,C5&lt;C6,C6&lt;C7,C7&lt;C8,C7&lt;C8,C8&lt;C9,C9&lt;C10,C10&lt;C11,C11&lt;C12,C12&lt;C13,C13&lt;C14,C14&lt;C15),NOT(OR(A32=1,A34=1,A36=1))),1,0)</f>
        <v>0</v>
      </c>
      <c r="B38" s="25"/>
    </row>
  </sheetData>
  <sheetProtection password="EAE7" sheet="1" objects="1" scenarios="1" selectLockedCells="1"/>
  <mergeCells count="37">
    <mergeCell ref="A37:B37"/>
    <mergeCell ref="A38:B38"/>
    <mergeCell ref="A31:B31"/>
    <mergeCell ref="A32:B32"/>
    <mergeCell ref="A33:B33"/>
    <mergeCell ref="A34:B34"/>
    <mergeCell ref="A35:B35"/>
    <mergeCell ref="A36:B36"/>
    <mergeCell ref="A14:A15"/>
    <mergeCell ref="F14:G15"/>
    <mergeCell ref="H14:I15"/>
    <mergeCell ref="F17:G21"/>
    <mergeCell ref="H17:I21"/>
    <mergeCell ref="A30:B30"/>
    <mergeCell ref="A10:A11"/>
    <mergeCell ref="F10:G10"/>
    <mergeCell ref="H10:I10"/>
    <mergeCell ref="A12:A13"/>
    <mergeCell ref="F12:G13"/>
    <mergeCell ref="H12:I13"/>
    <mergeCell ref="A6:A7"/>
    <mergeCell ref="F6:G6"/>
    <mergeCell ref="H6:I6"/>
    <mergeCell ref="F7:G7"/>
    <mergeCell ref="H7:I7"/>
    <mergeCell ref="A8:A9"/>
    <mergeCell ref="F8:G8"/>
    <mergeCell ref="F9:G9"/>
    <mergeCell ref="H9:I9"/>
    <mergeCell ref="A1:I2"/>
    <mergeCell ref="A3:B3"/>
    <mergeCell ref="F3:G3"/>
    <mergeCell ref="H3:I3"/>
    <mergeCell ref="A4:A5"/>
    <mergeCell ref="F4:G4"/>
    <mergeCell ref="H4:I4"/>
    <mergeCell ref="F5:G5"/>
  </mergeCells>
  <conditionalFormatting sqref="H3 F3 F9 H9 F14 F12 H14 H12">
    <cfRule type="expression" dxfId="62" priority="8">
      <formula>$H$3&gt;$C$3</formula>
    </cfRule>
  </conditionalFormatting>
  <conditionalFormatting sqref="H3 F3 F9 H9 F14 F12 H14 H12">
    <cfRule type="expression" dxfId="61" priority="7">
      <formula>$H$3&lt;$C$3</formula>
    </cfRule>
  </conditionalFormatting>
  <conditionalFormatting sqref="F3 H3 F9 H9 F14 F12 H14 H12">
    <cfRule type="expression" dxfId="60" priority="6" stopIfTrue="1">
      <formula>$H$3=0</formula>
    </cfRule>
  </conditionalFormatting>
  <conditionalFormatting sqref="F17 H17">
    <cfRule type="expression" dxfId="59" priority="3">
      <formula>$A$36=1</formula>
    </cfRule>
    <cfRule type="expression" dxfId="58" priority="5">
      <formula>$A$32=1</formula>
    </cfRule>
  </conditionalFormatting>
  <conditionalFormatting sqref="H17 F17">
    <cfRule type="expression" dxfId="57" priority="4">
      <formula>$A$34=1</formula>
    </cfRule>
  </conditionalFormatting>
  <conditionalFormatting sqref="F17:I21">
    <cfRule type="expression" dxfId="56" priority="2">
      <formula>$A$38=1</formula>
    </cfRule>
  </conditionalFormatting>
  <conditionalFormatting sqref="C3:C15">
    <cfRule type="colorScale" priority="1">
      <colorScale>
        <cfvo type="min"/>
        <cfvo type="percentile" val="50"/>
        <cfvo type="max"/>
        <color rgb="FFFF3D01"/>
        <color rgb="FFFFFF00"/>
        <color rgb="FF92D050"/>
      </colorScale>
    </cfRule>
  </conditionalFormatting>
  <pageMargins left="0.7" right="0.7" top="0.75" bottom="0.75" header="0.3" footer="0.3"/>
  <pageSetup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30" zoomScaleNormal="130" workbookViewId="0">
      <selection activeCell="N7" sqref="N7:O7"/>
    </sheetView>
  </sheetViews>
  <sheetFormatPr defaultRowHeight="15" x14ac:dyDescent="0.25"/>
  <cols>
    <col min="1" max="1" width="14.42578125" customWidth="1"/>
    <col min="2" max="2" width="12.42578125" customWidth="1"/>
    <col min="3" max="3" width="18.140625" customWidth="1"/>
    <col min="4" max="4" width="10.42578125" customWidth="1"/>
    <col min="5" max="5" width="2" customWidth="1"/>
    <col min="8" max="8" width="15.85546875" customWidth="1"/>
  </cols>
  <sheetData>
    <row r="1" spans="1:11" ht="26.25" customHeight="1" thickTop="1" x14ac:dyDescent="0.25">
      <c r="A1" s="41" t="s">
        <v>52</v>
      </c>
      <c r="B1" s="42"/>
      <c r="C1" s="42"/>
      <c r="D1" s="42"/>
      <c r="E1" s="42"/>
      <c r="F1" s="42"/>
      <c r="G1" s="42"/>
      <c r="H1" s="42"/>
      <c r="I1" s="43"/>
    </row>
    <row r="2" spans="1:11" ht="19.5" customHeight="1" thickBot="1" x14ac:dyDescent="0.3">
      <c r="A2" s="44"/>
      <c r="B2" s="45"/>
      <c r="C2" s="45"/>
      <c r="D2" s="45"/>
      <c r="E2" s="45"/>
      <c r="F2" s="45"/>
      <c r="G2" s="45"/>
      <c r="H2" s="45"/>
      <c r="I2" s="46"/>
    </row>
    <row r="3" spans="1:11" ht="24.75" thickTop="1" thickBot="1" x14ac:dyDescent="0.3">
      <c r="A3" s="47" t="s">
        <v>0</v>
      </c>
      <c r="B3" s="48"/>
      <c r="C3" s="11"/>
      <c r="D3" s="4" t="s">
        <v>9</v>
      </c>
      <c r="E3" s="1"/>
      <c r="F3" s="49" t="s">
        <v>11</v>
      </c>
      <c r="G3" s="49"/>
      <c r="H3" s="50"/>
      <c r="I3" s="51"/>
      <c r="K3" s="16"/>
    </row>
    <row r="4" spans="1:11" ht="16.5" thickTop="1" thickBot="1" x14ac:dyDescent="0.3">
      <c r="A4" s="30" t="s">
        <v>1</v>
      </c>
      <c r="B4" s="5" t="s">
        <v>2</v>
      </c>
      <c r="C4" s="12"/>
      <c r="D4" s="3"/>
      <c r="E4" s="1"/>
      <c r="F4" s="52" t="s">
        <v>12</v>
      </c>
      <c r="G4" s="52"/>
      <c r="H4" s="52"/>
      <c r="I4" s="52"/>
    </row>
    <row r="5" spans="1:11" ht="16.5" thickTop="1" thickBot="1" x14ac:dyDescent="0.3">
      <c r="A5" s="30"/>
      <c r="B5" s="6" t="s">
        <v>3</v>
      </c>
      <c r="C5" s="12"/>
      <c r="D5" s="3" t="str">
        <f t="shared" ref="D5:D15" si="0">IF(C4=0," ",IF(C5=0," ",SUM(C5-C4)))</f>
        <v xml:space="preserve"> </v>
      </c>
      <c r="E5" s="1"/>
      <c r="F5" s="23"/>
      <c r="G5" s="23"/>
    </row>
    <row r="6" spans="1:11" ht="16.5" thickTop="1" thickBot="1" x14ac:dyDescent="0.3">
      <c r="A6" s="30" t="s">
        <v>4</v>
      </c>
      <c r="B6" s="7" t="s">
        <v>2</v>
      </c>
      <c r="C6" s="13"/>
      <c r="D6" s="3" t="str">
        <f t="shared" si="0"/>
        <v xml:space="preserve"> </v>
      </c>
      <c r="E6" s="1"/>
      <c r="F6" s="35" t="s">
        <v>10</v>
      </c>
      <c r="G6" s="35"/>
      <c r="H6" s="53"/>
      <c r="I6" s="54"/>
    </row>
    <row r="7" spans="1:11" ht="16.5" thickTop="1" thickBot="1" x14ac:dyDescent="0.3">
      <c r="A7" s="30"/>
      <c r="B7" s="6" t="s">
        <v>3</v>
      </c>
      <c r="C7" s="14"/>
      <c r="D7" s="3" t="str">
        <f t="shared" si="0"/>
        <v xml:space="preserve"> </v>
      </c>
      <c r="E7" s="1"/>
      <c r="F7" s="35" t="s">
        <v>13</v>
      </c>
      <c r="G7" s="35"/>
      <c r="H7" s="34" t="str">
        <f>IF(C3=0,"",IF(H6=0,"",PRODUCT(C3,H6)))</f>
        <v/>
      </c>
      <c r="I7" s="34"/>
    </row>
    <row r="8" spans="1:11" ht="16.5" thickTop="1" thickBot="1" x14ac:dyDescent="0.3">
      <c r="A8" s="30" t="s">
        <v>5</v>
      </c>
      <c r="B8" s="7" t="s">
        <v>2</v>
      </c>
      <c r="C8" s="14"/>
      <c r="D8" s="3" t="str">
        <f t="shared" si="0"/>
        <v xml:space="preserve"> </v>
      </c>
      <c r="E8" s="1"/>
      <c r="F8" s="23"/>
      <c r="G8" s="23"/>
    </row>
    <row r="9" spans="1:11" ht="16.5" thickTop="1" thickBot="1" x14ac:dyDescent="0.3">
      <c r="A9" s="30"/>
      <c r="B9" s="6" t="s">
        <v>3</v>
      </c>
      <c r="C9" s="14"/>
      <c r="D9" s="3" t="str">
        <f t="shared" si="0"/>
        <v xml:space="preserve"> </v>
      </c>
      <c r="E9" s="1"/>
      <c r="F9" s="23" t="s">
        <v>16</v>
      </c>
      <c r="G9" s="23"/>
      <c r="H9" s="40" t="str">
        <f>IF(H3=0, "",PRODUCT(H3,H6))</f>
        <v/>
      </c>
      <c r="I9" s="40"/>
    </row>
    <row r="10" spans="1:11" ht="16.5" thickTop="1" thickBot="1" x14ac:dyDescent="0.3">
      <c r="A10" s="30" t="s">
        <v>6</v>
      </c>
      <c r="B10" s="7" t="s">
        <v>2</v>
      </c>
      <c r="C10" s="14"/>
      <c r="D10" s="3" t="str">
        <f t="shared" si="0"/>
        <v xml:space="preserve"> </v>
      </c>
      <c r="E10" s="1"/>
      <c r="F10" s="35" t="s">
        <v>17</v>
      </c>
      <c r="G10" s="35"/>
      <c r="H10" s="36"/>
      <c r="I10" s="37"/>
    </row>
    <row r="11" spans="1:11" ht="16.5" thickTop="1" thickBot="1" x14ac:dyDescent="0.3">
      <c r="A11" s="30"/>
      <c r="B11" s="6" t="s">
        <v>3</v>
      </c>
      <c r="C11" s="14"/>
      <c r="D11" s="3" t="str">
        <f t="shared" si="0"/>
        <v xml:space="preserve"> </v>
      </c>
      <c r="E11" s="2"/>
    </row>
    <row r="12" spans="1:11" ht="16.5" thickTop="1" thickBot="1" x14ac:dyDescent="0.3">
      <c r="A12" s="30" t="s">
        <v>7</v>
      </c>
      <c r="B12" s="7" t="s">
        <v>2</v>
      </c>
      <c r="C12" s="14"/>
      <c r="D12" s="3" t="str">
        <f t="shared" si="0"/>
        <v xml:space="preserve"> </v>
      </c>
      <c r="E12" s="1"/>
      <c r="F12" s="38" t="s">
        <v>14</v>
      </c>
      <c r="G12" s="38"/>
      <c r="H12" s="39" t="str">
        <f>IF(H3=0,"",IF(H6=0,"Input Turnips Bought!",IF(H9=0,0,IF(H10=0,H9-H7,(H9-H10-H7)))))</f>
        <v/>
      </c>
      <c r="I12" s="39"/>
    </row>
    <row r="13" spans="1:11" ht="16.5" thickTop="1" thickBot="1" x14ac:dyDescent="0.3">
      <c r="A13" s="30"/>
      <c r="B13" s="6" t="s">
        <v>3</v>
      </c>
      <c r="C13" s="14"/>
      <c r="D13" s="3" t="str">
        <f t="shared" si="0"/>
        <v xml:space="preserve"> </v>
      </c>
      <c r="E13" s="1"/>
      <c r="F13" s="38"/>
      <c r="G13" s="38"/>
      <c r="H13" s="39"/>
      <c r="I13" s="39"/>
    </row>
    <row r="14" spans="1:11" ht="16.5" thickTop="1" thickBot="1" x14ac:dyDescent="0.3">
      <c r="A14" s="30" t="s">
        <v>8</v>
      </c>
      <c r="B14" s="7" t="s">
        <v>2</v>
      </c>
      <c r="C14" s="14"/>
      <c r="D14" s="3" t="str">
        <f t="shared" si="0"/>
        <v xml:space="preserve"> </v>
      </c>
      <c r="E14" s="1"/>
      <c r="F14" s="31" t="s">
        <v>15</v>
      </c>
      <c r="G14" s="31"/>
      <c r="H14" s="32" t="str">
        <f>IF(H3=0," ",IF(H6=0," ",IF(H7=0,"Input Buy Price",IF(H12=0,"",(H12/H7)))))</f>
        <v xml:space="preserve"> </v>
      </c>
      <c r="I14" s="32"/>
    </row>
    <row r="15" spans="1:11" ht="16.5" thickTop="1" thickBot="1" x14ac:dyDescent="0.3">
      <c r="A15" s="30"/>
      <c r="B15" s="6" t="s">
        <v>3</v>
      </c>
      <c r="C15" s="14"/>
      <c r="D15" s="3" t="str">
        <f t="shared" si="0"/>
        <v xml:space="preserve"> </v>
      </c>
      <c r="E15" s="1"/>
      <c r="F15" s="31"/>
      <c r="G15" s="31"/>
      <c r="H15" s="32"/>
      <c r="I15" s="32"/>
    </row>
    <row r="16" spans="1:11" ht="15.75" thickTop="1" x14ac:dyDescent="0.25"/>
    <row r="17" spans="1:9" ht="15" customHeight="1" x14ac:dyDescent="0.25">
      <c r="F17" s="29" t="s">
        <v>37</v>
      </c>
      <c r="G17" s="29"/>
      <c r="H17" s="28" t="str">
        <f>IF(A32=1,"You are in a decreasing trend. Sell now to reduce loss, or sell in another town.",IF(A36=1,"There is a small spike. Sell to maximize profit.",IF(A34=1,"There is a huge spike. Sell to maximize profit.",IF(A38=1,"You MIGHT be in a random pattern. If there aren't two increases in a row, sell above 110.",IF(C4&gt;100,"You are not in a decreasing Pattern.","Patience is key. ")))))</f>
        <v xml:space="preserve">Patience is key. </v>
      </c>
      <c r="I17" s="28"/>
    </row>
    <row r="18" spans="1:9" x14ac:dyDescent="0.25">
      <c r="F18" s="29"/>
      <c r="G18" s="29"/>
      <c r="H18" s="28"/>
      <c r="I18" s="28"/>
    </row>
    <row r="19" spans="1:9" x14ac:dyDescent="0.25">
      <c r="F19" s="29"/>
      <c r="G19" s="29"/>
      <c r="H19" s="28"/>
      <c r="I19" s="28"/>
    </row>
    <row r="20" spans="1:9" x14ac:dyDescent="0.25">
      <c r="F20" s="29"/>
      <c r="G20" s="29"/>
      <c r="H20" s="28"/>
      <c r="I20" s="28"/>
    </row>
    <row r="21" spans="1:9" x14ac:dyDescent="0.25">
      <c r="F21" s="29"/>
      <c r="G21" s="29"/>
      <c r="H21" s="28"/>
      <c r="I21" s="28"/>
    </row>
    <row r="28" spans="1:9" ht="15" customHeight="1" x14ac:dyDescent="0.25">
      <c r="B28" s="15"/>
    </row>
    <row r="29" spans="1:9" ht="15" customHeight="1" x14ac:dyDescent="0.25">
      <c r="A29" s="15"/>
      <c r="B29" s="15"/>
    </row>
    <row r="30" spans="1:9" hidden="1" x14ac:dyDescent="0.25">
      <c r="A30" s="26" t="s">
        <v>41</v>
      </c>
      <c r="B30" s="27"/>
    </row>
    <row r="31" spans="1:9" hidden="1" x14ac:dyDescent="0.25">
      <c r="A31" s="25" t="s">
        <v>38</v>
      </c>
      <c r="B31" s="25"/>
    </row>
    <row r="32" spans="1:9" ht="18.75" hidden="1" x14ac:dyDescent="0.25">
      <c r="A32" s="33">
        <f>IF(C4&gt;C5,IF(C5&gt;C6,IF(C6&gt;C7,IF(C7&gt;C8,IF(C8&gt;C9,IF(C9&gt;C10,IF(C10&gt;C11,IF(C11&gt;0,1,0),0),0),0),0),0),0),0)</f>
        <v>0</v>
      </c>
      <c r="B32" s="33"/>
    </row>
    <row r="33" spans="1:2" hidden="1" x14ac:dyDescent="0.25">
      <c r="A33" s="25" t="s">
        <v>39</v>
      </c>
      <c r="B33" s="25"/>
    </row>
    <row r="34" spans="1:2" hidden="1" x14ac:dyDescent="0.25">
      <c r="A34" s="25">
        <f>IF(AND(OR(AND(C4&lt;C5, C5&lt;C6, C6&lt;C7, C7&gt;0),AND(C5&lt;C6, C6&lt;C7, C7&lt;C8, C8&gt;0),AND(C6&lt;C7, C7&lt;C8, C8&lt;C9, C9&gt;0),AND(C7&lt;C8, C8&lt;C9, C9&lt;C10, C10&gt;0),AND(C8&lt;C9, C9&lt;C10, C10&lt;C11, C11&gt;0),AND(C9&lt;C10, C10&lt;C11, C11&lt;C12, C12&gt;0),AND(C10&lt;C11, C11&lt;C12, C12&lt;C13, C13&gt;0),AND(C11&lt;C12, C12&lt;C13, C13&lt;C14, C14&gt;0),AND(C12&lt;C13, C13&lt;C14, C14&lt;C15, C15&gt;0),)*OR(C6&gt;249, C7&gt;249, C8&gt;249, C9&gt;249, C10&gt;249,C11&gt;249,C12&gt;249,C13&gt;249,C14&gt;249,C15&gt;249)),1,0)</f>
        <v>0</v>
      </c>
      <c r="B34" s="25"/>
    </row>
    <row r="35" spans="1:2" hidden="1" x14ac:dyDescent="0.25">
      <c r="A35" s="25" t="s">
        <v>40</v>
      </c>
      <c r="B35" s="25"/>
    </row>
    <row r="36" spans="1:2" hidden="1" x14ac:dyDescent="0.25">
      <c r="A36" s="25">
        <f>IF(AND(OR(AND(C4&lt;C5, C5&lt;C6, C6&lt;C7, C7&lt;C8 C8&gt;0),AND(C5&lt;C6, C6&lt;C7, C7&lt;C8, C8&lt;C9, C9&gt;0),AND(C6&lt;C7, C7&lt;C8, C8&lt;C9, C9&lt;C10, C10&gt;0),AND(C7&lt;C8, C8&lt;C9, C9&lt;C10, C10&lt;C11, C11&gt;0),AND(C8&lt;C9, C9&lt;C10, C10&lt;C11, C11&lt;C12, C12&gt;0),AND(C9&lt;C10, C10&lt;C11, C11&lt;C12, C12&lt;C13, C13&gt;0),AND(C10&lt;C11, C11&lt;C12, C12&lt;C13 C13&lt;C14, C14&gt;0),AND(C11&lt;C12, C12&lt;C13, C13&lt;C14, C14&lt;C15, C15&gt;0))),1,0)</f>
        <v>0</v>
      </c>
      <c r="B36" s="25"/>
    </row>
    <row r="37" spans="1:2" hidden="1" x14ac:dyDescent="0.25">
      <c r="A37" s="25" t="s">
        <v>27</v>
      </c>
      <c r="B37" s="25"/>
    </row>
    <row r="38" spans="1:2" ht="15" hidden="1" customHeight="1" x14ac:dyDescent="0.25">
      <c r="A38" s="25">
        <f>IF(AND(OR(C4&lt;C5,C5&lt;C6,C6&lt;C7,C7&lt;C8,C7&lt;C8,C8&lt;C9,C9&lt;C10,C10&lt;C11,C11&lt;C12,C12&lt;C13,C13&lt;C14,C14&lt;C15),NOT(OR(A32=1,A34=1,A36=1))),1,0)</f>
        <v>0</v>
      </c>
      <c r="B38" s="25"/>
    </row>
  </sheetData>
  <sheetProtection password="EAE7" sheet="1" objects="1" scenarios="1" selectLockedCells="1"/>
  <mergeCells count="37">
    <mergeCell ref="A37:B37"/>
    <mergeCell ref="A38:B38"/>
    <mergeCell ref="A31:B31"/>
    <mergeCell ref="A32:B32"/>
    <mergeCell ref="A33:B33"/>
    <mergeCell ref="A34:B34"/>
    <mergeCell ref="A35:B35"/>
    <mergeCell ref="A36:B36"/>
    <mergeCell ref="A14:A15"/>
    <mergeCell ref="F14:G15"/>
    <mergeCell ref="H14:I15"/>
    <mergeCell ref="F17:G21"/>
    <mergeCell ref="H17:I21"/>
    <mergeCell ref="A30:B30"/>
    <mergeCell ref="A10:A11"/>
    <mergeCell ref="F10:G10"/>
    <mergeCell ref="H10:I10"/>
    <mergeCell ref="A12:A13"/>
    <mergeCell ref="F12:G13"/>
    <mergeCell ref="H12:I13"/>
    <mergeCell ref="A6:A7"/>
    <mergeCell ref="F6:G6"/>
    <mergeCell ref="H6:I6"/>
    <mergeCell ref="F7:G7"/>
    <mergeCell ref="H7:I7"/>
    <mergeCell ref="A8:A9"/>
    <mergeCell ref="F8:G8"/>
    <mergeCell ref="F9:G9"/>
    <mergeCell ref="H9:I9"/>
    <mergeCell ref="A1:I2"/>
    <mergeCell ref="A3:B3"/>
    <mergeCell ref="F3:G3"/>
    <mergeCell ref="H3:I3"/>
    <mergeCell ref="A4:A5"/>
    <mergeCell ref="F4:G4"/>
    <mergeCell ref="H4:I4"/>
    <mergeCell ref="F5:G5"/>
  </mergeCells>
  <conditionalFormatting sqref="H3 F3 F9 H9 F14 F12 H14 H12">
    <cfRule type="expression" dxfId="55" priority="8">
      <formula>$H$3&gt;$C$3</formula>
    </cfRule>
  </conditionalFormatting>
  <conditionalFormatting sqref="H3 F3 F9 H9 F14 F12 H14 H12">
    <cfRule type="expression" dxfId="54" priority="7">
      <formula>$H$3&lt;$C$3</formula>
    </cfRule>
  </conditionalFormatting>
  <conditionalFormatting sqref="F3 H3 F9 H9 F14 F12 H14 H12">
    <cfRule type="expression" dxfId="53" priority="6" stopIfTrue="1">
      <formula>$H$3=0</formula>
    </cfRule>
  </conditionalFormatting>
  <conditionalFormatting sqref="F17 H17">
    <cfRule type="expression" dxfId="52" priority="3">
      <formula>$A$36=1</formula>
    </cfRule>
    <cfRule type="expression" dxfId="51" priority="5">
      <formula>$A$32=1</formula>
    </cfRule>
  </conditionalFormatting>
  <conditionalFormatting sqref="H17 F17">
    <cfRule type="expression" dxfId="50" priority="4">
      <formula>$A$34=1</formula>
    </cfRule>
  </conditionalFormatting>
  <conditionalFormatting sqref="F17:I21">
    <cfRule type="expression" dxfId="49" priority="2">
      <formula>$A$38=1</formula>
    </cfRule>
  </conditionalFormatting>
  <conditionalFormatting sqref="C3:C15">
    <cfRule type="colorScale" priority="1">
      <colorScale>
        <cfvo type="min"/>
        <cfvo type="percentile" val="50"/>
        <cfvo type="max"/>
        <color rgb="FFFF3D01"/>
        <color rgb="FFFFFF00"/>
        <color rgb="FF92D050"/>
      </colorScale>
    </cfRule>
  </conditionalFormatting>
  <pageMargins left="0.7" right="0.7" top="0.75" bottom="0.75" header="0.3" footer="0.3"/>
  <pageSetup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30" zoomScaleNormal="130" workbookViewId="0">
      <selection activeCell="N7" sqref="N7:O7"/>
    </sheetView>
  </sheetViews>
  <sheetFormatPr defaultRowHeight="15" x14ac:dyDescent="0.25"/>
  <cols>
    <col min="1" max="1" width="14.42578125" customWidth="1"/>
    <col min="2" max="2" width="12.42578125" customWidth="1"/>
    <col min="3" max="3" width="18.140625" customWidth="1"/>
    <col min="4" max="4" width="10.42578125" customWidth="1"/>
    <col min="5" max="5" width="2" customWidth="1"/>
    <col min="8" max="8" width="15.85546875" customWidth="1"/>
  </cols>
  <sheetData>
    <row r="1" spans="1:11" ht="26.25" customHeight="1" thickTop="1" x14ac:dyDescent="0.25">
      <c r="A1" s="41" t="s">
        <v>52</v>
      </c>
      <c r="B1" s="42"/>
      <c r="C1" s="42"/>
      <c r="D1" s="42"/>
      <c r="E1" s="42"/>
      <c r="F1" s="42"/>
      <c r="G1" s="42"/>
      <c r="H1" s="42"/>
      <c r="I1" s="43"/>
    </row>
    <row r="2" spans="1:11" ht="19.5" customHeight="1" thickBot="1" x14ac:dyDescent="0.3">
      <c r="A2" s="44"/>
      <c r="B2" s="45"/>
      <c r="C2" s="45"/>
      <c r="D2" s="45"/>
      <c r="E2" s="45"/>
      <c r="F2" s="45"/>
      <c r="G2" s="45"/>
      <c r="H2" s="45"/>
      <c r="I2" s="46"/>
    </row>
    <row r="3" spans="1:11" ht="24.75" thickTop="1" thickBot="1" x14ac:dyDescent="0.3">
      <c r="A3" s="47" t="s">
        <v>0</v>
      </c>
      <c r="B3" s="48"/>
      <c r="C3" s="11"/>
      <c r="D3" s="4" t="s">
        <v>9</v>
      </c>
      <c r="E3" s="1"/>
      <c r="F3" s="49" t="s">
        <v>11</v>
      </c>
      <c r="G3" s="49"/>
      <c r="H3" s="50"/>
      <c r="I3" s="51"/>
      <c r="K3" s="16"/>
    </row>
    <row r="4" spans="1:11" ht="16.5" thickTop="1" thickBot="1" x14ac:dyDescent="0.3">
      <c r="A4" s="30" t="s">
        <v>1</v>
      </c>
      <c r="B4" s="5" t="s">
        <v>2</v>
      </c>
      <c r="C4" s="12"/>
      <c r="D4" s="3"/>
      <c r="E4" s="1"/>
      <c r="F4" s="52" t="s">
        <v>12</v>
      </c>
      <c r="G4" s="52"/>
      <c r="H4" s="52"/>
      <c r="I4" s="52"/>
    </row>
    <row r="5" spans="1:11" ht="16.5" thickTop="1" thickBot="1" x14ac:dyDescent="0.3">
      <c r="A5" s="30"/>
      <c r="B5" s="6" t="s">
        <v>3</v>
      </c>
      <c r="C5" s="12"/>
      <c r="D5" s="3" t="str">
        <f t="shared" ref="D5:D15" si="0">IF(C4=0," ",IF(C5=0," ",SUM(C5-C4)))</f>
        <v xml:space="preserve"> </v>
      </c>
      <c r="E5" s="1"/>
      <c r="F5" s="23"/>
      <c r="G5" s="23"/>
    </row>
    <row r="6" spans="1:11" ht="16.5" thickTop="1" thickBot="1" x14ac:dyDescent="0.3">
      <c r="A6" s="30" t="s">
        <v>4</v>
      </c>
      <c r="B6" s="7" t="s">
        <v>2</v>
      </c>
      <c r="C6" s="13"/>
      <c r="D6" s="3" t="str">
        <f t="shared" si="0"/>
        <v xml:space="preserve"> </v>
      </c>
      <c r="E6" s="1"/>
      <c r="F6" s="35" t="s">
        <v>10</v>
      </c>
      <c r="G6" s="35"/>
      <c r="H6" s="53"/>
      <c r="I6" s="54"/>
    </row>
    <row r="7" spans="1:11" ht="16.5" thickTop="1" thickBot="1" x14ac:dyDescent="0.3">
      <c r="A7" s="30"/>
      <c r="B7" s="6" t="s">
        <v>3</v>
      </c>
      <c r="C7" s="14"/>
      <c r="D7" s="3" t="str">
        <f t="shared" si="0"/>
        <v xml:space="preserve"> </v>
      </c>
      <c r="E7" s="1"/>
      <c r="F7" s="35" t="s">
        <v>13</v>
      </c>
      <c r="G7" s="35"/>
      <c r="H7" s="34" t="str">
        <f>IF(C3=0,"",IF(H6=0,"",PRODUCT(C3,H6)))</f>
        <v/>
      </c>
      <c r="I7" s="34"/>
    </row>
    <row r="8" spans="1:11" ht="16.5" thickTop="1" thickBot="1" x14ac:dyDescent="0.3">
      <c r="A8" s="30" t="s">
        <v>5</v>
      </c>
      <c r="B8" s="7" t="s">
        <v>2</v>
      </c>
      <c r="C8" s="14"/>
      <c r="D8" s="3" t="str">
        <f t="shared" si="0"/>
        <v xml:space="preserve"> </v>
      </c>
      <c r="E8" s="1"/>
      <c r="F8" s="23"/>
      <c r="G8" s="23"/>
    </row>
    <row r="9" spans="1:11" ht="16.5" thickTop="1" thickBot="1" x14ac:dyDescent="0.3">
      <c r="A9" s="30"/>
      <c r="B9" s="6" t="s">
        <v>3</v>
      </c>
      <c r="C9" s="14"/>
      <c r="D9" s="3" t="str">
        <f t="shared" si="0"/>
        <v xml:space="preserve"> </v>
      </c>
      <c r="E9" s="1"/>
      <c r="F9" s="23" t="s">
        <v>16</v>
      </c>
      <c r="G9" s="23"/>
      <c r="H9" s="40" t="str">
        <f>IF(H3=0, "",PRODUCT(H3,H6))</f>
        <v/>
      </c>
      <c r="I9" s="40"/>
    </row>
    <row r="10" spans="1:11" ht="16.5" thickTop="1" thickBot="1" x14ac:dyDescent="0.3">
      <c r="A10" s="30" t="s">
        <v>6</v>
      </c>
      <c r="B10" s="7" t="s">
        <v>2</v>
      </c>
      <c r="C10" s="14"/>
      <c r="D10" s="3" t="str">
        <f t="shared" si="0"/>
        <v xml:space="preserve"> </v>
      </c>
      <c r="E10" s="1"/>
      <c r="F10" s="35" t="s">
        <v>17</v>
      </c>
      <c r="G10" s="35"/>
      <c r="H10" s="36"/>
      <c r="I10" s="37"/>
    </row>
    <row r="11" spans="1:11" ht="16.5" thickTop="1" thickBot="1" x14ac:dyDescent="0.3">
      <c r="A11" s="30"/>
      <c r="B11" s="6" t="s">
        <v>3</v>
      </c>
      <c r="C11" s="14"/>
      <c r="D11" s="3" t="str">
        <f t="shared" si="0"/>
        <v xml:space="preserve"> </v>
      </c>
      <c r="E11" s="2"/>
    </row>
    <row r="12" spans="1:11" ht="16.5" thickTop="1" thickBot="1" x14ac:dyDescent="0.3">
      <c r="A12" s="30" t="s">
        <v>7</v>
      </c>
      <c r="B12" s="7" t="s">
        <v>2</v>
      </c>
      <c r="C12" s="14"/>
      <c r="D12" s="3" t="str">
        <f t="shared" si="0"/>
        <v xml:space="preserve"> </v>
      </c>
      <c r="E12" s="1"/>
      <c r="F12" s="38" t="s">
        <v>14</v>
      </c>
      <c r="G12" s="38"/>
      <c r="H12" s="39" t="str">
        <f>IF(H3=0,"",IF(H6=0,"Input Turnips Bought!",IF(H9=0,0,IF(H10=0,H9-H7,(H9-H10-H7)))))</f>
        <v/>
      </c>
      <c r="I12" s="39"/>
    </row>
    <row r="13" spans="1:11" ht="16.5" thickTop="1" thickBot="1" x14ac:dyDescent="0.3">
      <c r="A13" s="30"/>
      <c r="B13" s="6" t="s">
        <v>3</v>
      </c>
      <c r="C13" s="14"/>
      <c r="D13" s="3" t="str">
        <f t="shared" si="0"/>
        <v xml:space="preserve"> </v>
      </c>
      <c r="E13" s="1"/>
      <c r="F13" s="38"/>
      <c r="G13" s="38"/>
      <c r="H13" s="39"/>
      <c r="I13" s="39"/>
    </row>
    <row r="14" spans="1:11" ht="16.5" thickTop="1" thickBot="1" x14ac:dyDescent="0.3">
      <c r="A14" s="30" t="s">
        <v>8</v>
      </c>
      <c r="B14" s="7" t="s">
        <v>2</v>
      </c>
      <c r="C14" s="14"/>
      <c r="D14" s="3" t="str">
        <f t="shared" si="0"/>
        <v xml:space="preserve"> </v>
      </c>
      <c r="E14" s="1"/>
      <c r="F14" s="31" t="s">
        <v>15</v>
      </c>
      <c r="G14" s="31"/>
      <c r="H14" s="32" t="str">
        <f>IF(H3=0," ",IF(H6=0," ",IF(H7=0,"Input Buy Price",IF(H12=0,"",(H12/H7)))))</f>
        <v xml:space="preserve"> </v>
      </c>
      <c r="I14" s="32"/>
    </row>
    <row r="15" spans="1:11" ht="16.5" thickTop="1" thickBot="1" x14ac:dyDescent="0.3">
      <c r="A15" s="30"/>
      <c r="B15" s="6" t="s">
        <v>3</v>
      </c>
      <c r="C15" s="14"/>
      <c r="D15" s="3" t="str">
        <f t="shared" si="0"/>
        <v xml:space="preserve"> </v>
      </c>
      <c r="E15" s="1"/>
      <c r="F15" s="31"/>
      <c r="G15" s="31"/>
      <c r="H15" s="32"/>
      <c r="I15" s="32"/>
    </row>
    <row r="16" spans="1:11" ht="15.75" thickTop="1" x14ac:dyDescent="0.25"/>
    <row r="17" spans="1:9" ht="15" customHeight="1" x14ac:dyDescent="0.25">
      <c r="F17" s="29" t="s">
        <v>37</v>
      </c>
      <c r="G17" s="29"/>
      <c r="H17" s="28" t="str">
        <f>IF(A32=1,"You are in a decreasing trend. Sell now to reduce loss, or sell in another town.",IF(A36=1,"There is a small spike. Sell to maximize profit.",IF(A34=1,"There is a huge spike. Sell to maximize profit.",IF(A38=1,"You MIGHT be in a random pattern. If there aren't two increases in a row, sell above 110.",IF(C4&gt;100,"You are not in a decreasing Pattern.","Patience is key. ")))))</f>
        <v xml:space="preserve">Patience is key. </v>
      </c>
      <c r="I17" s="28"/>
    </row>
    <row r="18" spans="1:9" x14ac:dyDescent="0.25">
      <c r="F18" s="29"/>
      <c r="G18" s="29"/>
      <c r="H18" s="28"/>
      <c r="I18" s="28"/>
    </row>
    <row r="19" spans="1:9" x14ac:dyDescent="0.25">
      <c r="F19" s="29"/>
      <c r="G19" s="29"/>
      <c r="H19" s="28"/>
      <c r="I19" s="28"/>
    </row>
    <row r="20" spans="1:9" x14ac:dyDescent="0.25">
      <c r="F20" s="29"/>
      <c r="G20" s="29"/>
      <c r="H20" s="28"/>
      <c r="I20" s="28"/>
    </row>
    <row r="21" spans="1:9" x14ac:dyDescent="0.25">
      <c r="F21" s="29"/>
      <c r="G21" s="29"/>
      <c r="H21" s="28"/>
      <c r="I21" s="28"/>
    </row>
    <row r="28" spans="1:9" ht="15" customHeight="1" x14ac:dyDescent="0.25">
      <c r="B28" s="15"/>
    </row>
    <row r="29" spans="1:9" ht="15" customHeight="1" x14ac:dyDescent="0.25">
      <c r="A29" s="15"/>
      <c r="B29" s="15"/>
    </row>
    <row r="30" spans="1:9" hidden="1" x14ac:dyDescent="0.25">
      <c r="A30" s="26" t="s">
        <v>41</v>
      </c>
      <c r="B30" s="27"/>
    </row>
    <row r="31" spans="1:9" hidden="1" x14ac:dyDescent="0.25">
      <c r="A31" s="25" t="s">
        <v>38</v>
      </c>
      <c r="B31" s="25"/>
    </row>
    <row r="32" spans="1:9" ht="18.75" hidden="1" x14ac:dyDescent="0.25">
      <c r="A32" s="33">
        <f>IF(C4&gt;C5,IF(C5&gt;C6,IF(C6&gt;C7,IF(C7&gt;C8,IF(C8&gt;C9,IF(C9&gt;C10,IF(C10&gt;C11,IF(C11&gt;0,1,0),0),0),0),0),0),0),0)</f>
        <v>0</v>
      </c>
      <c r="B32" s="33"/>
    </row>
    <row r="33" spans="1:2" hidden="1" x14ac:dyDescent="0.25">
      <c r="A33" s="25" t="s">
        <v>39</v>
      </c>
      <c r="B33" s="25"/>
    </row>
    <row r="34" spans="1:2" hidden="1" x14ac:dyDescent="0.25">
      <c r="A34" s="25">
        <f>IF(AND(OR(AND(C4&lt;C5, C5&lt;C6, C6&lt;C7, C7&gt;0),AND(C5&lt;C6, C6&lt;C7, C7&lt;C8, C8&gt;0),AND(C6&lt;C7, C7&lt;C8, C8&lt;C9, C9&gt;0),AND(C7&lt;C8, C8&lt;C9, C9&lt;C10, C10&gt;0),AND(C8&lt;C9, C9&lt;C10, C10&lt;C11, C11&gt;0),AND(C9&lt;C10, C10&lt;C11, C11&lt;C12, C12&gt;0),AND(C10&lt;C11, C11&lt;C12, C12&lt;C13, C13&gt;0),AND(C11&lt;C12, C12&lt;C13, C13&lt;C14, C14&gt;0),AND(C12&lt;C13, C13&lt;C14, C14&lt;C15, C15&gt;0),)*OR(C6&gt;249, C7&gt;249, C8&gt;249, C9&gt;249, C10&gt;249,C11&gt;249,C12&gt;249,C13&gt;249,C14&gt;249,C15&gt;249)),1,0)</f>
        <v>0</v>
      </c>
      <c r="B34" s="25"/>
    </row>
    <row r="35" spans="1:2" hidden="1" x14ac:dyDescent="0.25">
      <c r="A35" s="25" t="s">
        <v>40</v>
      </c>
      <c r="B35" s="25"/>
    </row>
    <row r="36" spans="1:2" hidden="1" x14ac:dyDescent="0.25">
      <c r="A36" s="25">
        <f>IF(AND(OR(AND(C4&lt;C5, C5&lt;C6, C6&lt;C7, C7&lt;C8 C8&gt;0),AND(C5&lt;C6, C6&lt;C7, C7&lt;C8, C8&lt;C9, C9&gt;0),AND(C6&lt;C7, C7&lt;C8, C8&lt;C9, C9&lt;C10, C10&gt;0),AND(C7&lt;C8, C8&lt;C9, C9&lt;C10, C10&lt;C11, C11&gt;0),AND(C8&lt;C9, C9&lt;C10, C10&lt;C11, C11&lt;C12, C12&gt;0),AND(C9&lt;C10, C10&lt;C11, C11&lt;C12, C12&lt;C13, C13&gt;0),AND(C10&lt;C11, C11&lt;C12, C12&lt;C13 C13&lt;C14, C14&gt;0),AND(C11&lt;C12, C12&lt;C13, C13&lt;C14, C14&lt;C15, C15&gt;0))),1,0)</f>
        <v>0</v>
      </c>
      <c r="B36" s="25"/>
    </row>
    <row r="37" spans="1:2" hidden="1" x14ac:dyDescent="0.25">
      <c r="A37" s="25" t="s">
        <v>27</v>
      </c>
      <c r="B37" s="25"/>
    </row>
    <row r="38" spans="1:2" ht="15" hidden="1" customHeight="1" x14ac:dyDescent="0.25">
      <c r="A38" s="25">
        <f>IF(AND(OR(C4&lt;C5,C5&lt;C6,C6&lt;C7,C7&lt;C8,C7&lt;C8,C8&lt;C9,C9&lt;C10,C10&lt;C11,C11&lt;C12,C12&lt;C13,C13&lt;C14,C14&lt;C15),NOT(OR(A32=1,A34=1,A36=1))),1,0)</f>
        <v>0</v>
      </c>
      <c r="B38" s="25"/>
    </row>
  </sheetData>
  <sheetProtection password="EAE7" sheet="1" objects="1" scenarios="1" selectLockedCells="1"/>
  <mergeCells count="37">
    <mergeCell ref="A37:B37"/>
    <mergeCell ref="A38:B38"/>
    <mergeCell ref="A31:B31"/>
    <mergeCell ref="A32:B32"/>
    <mergeCell ref="A33:B33"/>
    <mergeCell ref="A34:B34"/>
    <mergeCell ref="A35:B35"/>
    <mergeCell ref="A36:B36"/>
    <mergeCell ref="A14:A15"/>
    <mergeCell ref="F14:G15"/>
    <mergeCell ref="H14:I15"/>
    <mergeCell ref="F17:G21"/>
    <mergeCell ref="H17:I21"/>
    <mergeCell ref="A30:B30"/>
    <mergeCell ref="A10:A11"/>
    <mergeCell ref="F10:G10"/>
    <mergeCell ref="H10:I10"/>
    <mergeCell ref="A12:A13"/>
    <mergeCell ref="F12:G13"/>
    <mergeCell ref="H12:I13"/>
    <mergeCell ref="A6:A7"/>
    <mergeCell ref="F6:G6"/>
    <mergeCell ref="H6:I6"/>
    <mergeCell ref="F7:G7"/>
    <mergeCell ref="H7:I7"/>
    <mergeCell ref="A8:A9"/>
    <mergeCell ref="F8:G8"/>
    <mergeCell ref="F9:G9"/>
    <mergeCell ref="H9:I9"/>
    <mergeCell ref="A1:I2"/>
    <mergeCell ref="A3:B3"/>
    <mergeCell ref="F3:G3"/>
    <mergeCell ref="H3:I3"/>
    <mergeCell ref="A4:A5"/>
    <mergeCell ref="F4:G4"/>
    <mergeCell ref="H4:I4"/>
    <mergeCell ref="F5:G5"/>
  </mergeCells>
  <conditionalFormatting sqref="H3 F3 F9 H9 F14 F12 H14 H12">
    <cfRule type="expression" dxfId="48" priority="8">
      <formula>$H$3&gt;$C$3</formula>
    </cfRule>
  </conditionalFormatting>
  <conditionalFormatting sqref="H3 F3 F9 H9 F14 F12 H14 H12">
    <cfRule type="expression" dxfId="47" priority="7">
      <formula>$H$3&lt;$C$3</formula>
    </cfRule>
  </conditionalFormatting>
  <conditionalFormatting sqref="F3 H3 F9 H9 F14 F12 H14 H12">
    <cfRule type="expression" dxfId="46" priority="6" stopIfTrue="1">
      <formula>$H$3=0</formula>
    </cfRule>
  </conditionalFormatting>
  <conditionalFormatting sqref="F17 H17">
    <cfRule type="expression" dxfId="45" priority="3">
      <formula>$A$36=1</formula>
    </cfRule>
    <cfRule type="expression" dxfId="44" priority="5">
      <formula>$A$32=1</formula>
    </cfRule>
  </conditionalFormatting>
  <conditionalFormatting sqref="H17 F17">
    <cfRule type="expression" dxfId="43" priority="4">
      <formula>$A$34=1</formula>
    </cfRule>
  </conditionalFormatting>
  <conditionalFormatting sqref="F17:I21">
    <cfRule type="expression" dxfId="42" priority="2">
      <formula>$A$38=1</formula>
    </cfRule>
  </conditionalFormatting>
  <conditionalFormatting sqref="C3:C15">
    <cfRule type="colorScale" priority="1">
      <colorScale>
        <cfvo type="min"/>
        <cfvo type="percentile" val="50"/>
        <cfvo type="max"/>
        <color rgb="FFFF3D01"/>
        <color rgb="FFFFFF00"/>
        <color rgb="FF92D050"/>
      </colorScale>
    </cfRule>
  </conditionalFormatting>
  <pageMargins left="0.7" right="0.7" top="0.75" bottom="0.75" header="0.3" footer="0.3"/>
  <pageSetup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30" zoomScaleNormal="130" workbookViewId="0">
      <selection activeCell="N7" sqref="N7:O7"/>
    </sheetView>
  </sheetViews>
  <sheetFormatPr defaultRowHeight="15" x14ac:dyDescent="0.25"/>
  <cols>
    <col min="1" max="1" width="14.42578125" customWidth="1"/>
    <col min="2" max="2" width="12.42578125" customWidth="1"/>
    <col min="3" max="3" width="18.140625" customWidth="1"/>
    <col min="4" max="4" width="10.42578125" customWidth="1"/>
    <col min="5" max="5" width="2" customWidth="1"/>
    <col min="8" max="8" width="15.85546875" customWidth="1"/>
  </cols>
  <sheetData>
    <row r="1" spans="1:11" ht="26.25" customHeight="1" thickTop="1" x14ac:dyDescent="0.25">
      <c r="A1" s="41" t="s">
        <v>52</v>
      </c>
      <c r="B1" s="42"/>
      <c r="C1" s="42"/>
      <c r="D1" s="42"/>
      <c r="E1" s="42"/>
      <c r="F1" s="42"/>
      <c r="G1" s="42"/>
      <c r="H1" s="42"/>
      <c r="I1" s="43"/>
    </row>
    <row r="2" spans="1:11" ht="19.5" customHeight="1" thickBot="1" x14ac:dyDescent="0.3">
      <c r="A2" s="44"/>
      <c r="B2" s="45"/>
      <c r="C2" s="45"/>
      <c r="D2" s="45"/>
      <c r="E2" s="45"/>
      <c r="F2" s="45"/>
      <c r="G2" s="45"/>
      <c r="H2" s="45"/>
      <c r="I2" s="46"/>
    </row>
    <row r="3" spans="1:11" ht="24.75" thickTop="1" thickBot="1" x14ac:dyDescent="0.3">
      <c r="A3" s="47" t="s">
        <v>0</v>
      </c>
      <c r="B3" s="48"/>
      <c r="C3" s="11"/>
      <c r="D3" s="4" t="s">
        <v>9</v>
      </c>
      <c r="E3" s="1"/>
      <c r="F3" s="49" t="s">
        <v>11</v>
      </c>
      <c r="G3" s="49"/>
      <c r="H3" s="50"/>
      <c r="I3" s="51"/>
      <c r="K3" s="16"/>
    </row>
    <row r="4" spans="1:11" ht="16.5" thickTop="1" thickBot="1" x14ac:dyDescent="0.3">
      <c r="A4" s="30" t="s">
        <v>1</v>
      </c>
      <c r="B4" s="5" t="s">
        <v>2</v>
      </c>
      <c r="C4" s="12"/>
      <c r="D4" s="3"/>
      <c r="E4" s="1"/>
      <c r="F4" s="52" t="s">
        <v>12</v>
      </c>
      <c r="G4" s="52"/>
      <c r="H4" s="52"/>
      <c r="I4" s="52"/>
    </row>
    <row r="5" spans="1:11" ht="16.5" thickTop="1" thickBot="1" x14ac:dyDescent="0.3">
      <c r="A5" s="30"/>
      <c r="B5" s="6" t="s">
        <v>3</v>
      </c>
      <c r="C5" s="12"/>
      <c r="D5" s="3" t="str">
        <f t="shared" ref="D5:D15" si="0">IF(C4=0," ",IF(C5=0," ",SUM(C5-C4)))</f>
        <v xml:space="preserve"> </v>
      </c>
      <c r="E5" s="1"/>
      <c r="F5" s="23"/>
      <c r="G5" s="23"/>
    </row>
    <row r="6" spans="1:11" ht="16.5" thickTop="1" thickBot="1" x14ac:dyDescent="0.3">
      <c r="A6" s="30" t="s">
        <v>4</v>
      </c>
      <c r="B6" s="7" t="s">
        <v>2</v>
      </c>
      <c r="C6" s="13"/>
      <c r="D6" s="3" t="str">
        <f t="shared" si="0"/>
        <v xml:space="preserve"> </v>
      </c>
      <c r="E6" s="1"/>
      <c r="F6" s="35" t="s">
        <v>10</v>
      </c>
      <c r="G6" s="35"/>
      <c r="H6" s="53"/>
      <c r="I6" s="54"/>
    </row>
    <row r="7" spans="1:11" ht="16.5" thickTop="1" thickBot="1" x14ac:dyDescent="0.3">
      <c r="A7" s="30"/>
      <c r="B7" s="6" t="s">
        <v>3</v>
      </c>
      <c r="C7" s="14"/>
      <c r="D7" s="3" t="str">
        <f t="shared" si="0"/>
        <v xml:space="preserve"> </v>
      </c>
      <c r="E7" s="1"/>
      <c r="F7" s="35" t="s">
        <v>13</v>
      </c>
      <c r="G7" s="35"/>
      <c r="H7" s="34" t="str">
        <f>IF(C3=0,"",IF(H6=0,"",PRODUCT(C3,H6)))</f>
        <v/>
      </c>
      <c r="I7" s="34"/>
    </row>
    <row r="8" spans="1:11" ht="16.5" thickTop="1" thickBot="1" x14ac:dyDescent="0.3">
      <c r="A8" s="30" t="s">
        <v>5</v>
      </c>
      <c r="B8" s="7" t="s">
        <v>2</v>
      </c>
      <c r="C8" s="14"/>
      <c r="D8" s="3" t="str">
        <f t="shared" si="0"/>
        <v xml:space="preserve"> </v>
      </c>
      <c r="E8" s="1"/>
      <c r="F8" s="23"/>
      <c r="G8" s="23"/>
    </row>
    <row r="9" spans="1:11" ht="16.5" thickTop="1" thickBot="1" x14ac:dyDescent="0.3">
      <c r="A9" s="30"/>
      <c r="B9" s="6" t="s">
        <v>3</v>
      </c>
      <c r="C9" s="14"/>
      <c r="D9" s="3" t="str">
        <f t="shared" si="0"/>
        <v xml:space="preserve"> </v>
      </c>
      <c r="E9" s="1"/>
      <c r="F9" s="23" t="s">
        <v>16</v>
      </c>
      <c r="G9" s="23"/>
      <c r="H9" s="40" t="str">
        <f>IF(H3=0, "",PRODUCT(H3,H6))</f>
        <v/>
      </c>
      <c r="I9" s="40"/>
    </row>
    <row r="10" spans="1:11" ht="16.5" thickTop="1" thickBot="1" x14ac:dyDescent="0.3">
      <c r="A10" s="30" t="s">
        <v>6</v>
      </c>
      <c r="B10" s="7" t="s">
        <v>2</v>
      </c>
      <c r="C10" s="14"/>
      <c r="D10" s="3" t="str">
        <f t="shared" si="0"/>
        <v xml:space="preserve"> </v>
      </c>
      <c r="E10" s="1"/>
      <c r="F10" s="35" t="s">
        <v>17</v>
      </c>
      <c r="G10" s="35"/>
      <c r="H10" s="36"/>
      <c r="I10" s="37"/>
    </row>
    <row r="11" spans="1:11" ht="16.5" thickTop="1" thickBot="1" x14ac:dyDescent="0.3">
      <c r="A11" s="30"/>
      <c r="B11" s="6" t="s">
        <v>3</v>
      </c>
      <c r="C11" s="14"/>
      <c r="D11" s="3" t="str">
        <f t="shared" si="0"/>
        <v xml:space="preserve"> </v>
      </c>
      <c r="E11" s="2"/>
    </row>
    <row r="12" spans="1:11" ht="16.5" thickTop="1" thickBot="1" x14ac:dyDescent="0.3">
      <c r="A12" s="30" t="s">
        <v>7</v>
      </c>
      <c r="B12" s="7" t="s">
        <v>2</v>
      </c>
      <c r="C12" s="14"/>
      <c r="D12" s="3" t="str">
        <f t="shared" si="0"/>
        <v xml:space="preserve"> </v>
      </c>
      <c r="E12" s="1"/>
      <c r="F12" s="38" t="s">
        <v>14</v>
      </c>
      <c r="G12" s="38"/>
      <c r="H12" s="39" t="str">
        <f>IF(H3=0,"",IF(H6=0,"Input Turnips Bought!",IF(H9=0,0,IF(H10=0,H9-H7,(H9-H10-H7)))))</f>
        <v/>
      </c>
      <c r="I12" s="39"/>
    </row>
    <row r="13" spans="1:11" ht="16.5" thickTop="1" thickBot="1" x14ac:dyDescent="0.3">
      <c r="A13" s="30"/>
      <c r="B13" s="6" t="s">
        <v>3</v>
      </c>
      <c r="C13" s="14"/>
      <c r="D13" s="3" t="str">
        <f t="shared" si="0"/>
        <v xml:space="preserve"> </v>
      </c>
      <c r="E13" s="1"/>
      <c r="F13" s="38"/>
      <c r="G13" s="38"/>
      <c r="H13" s="39"/>
      <c r="I13" s="39"/>
    </row>
    <row r="14" spans="1:11" ht="16.5" thickTop="1" thickBot="1" x14ac:dyDescent="0.3">
      <c r="A14" s="30" t="s">
        <v>8</v>
      </c>
      <c r="B14" s="7" t="s">
        <v>2</v>
      </c>
      <c r="C14" s="14"/>
      <c r="D14" s="3" t="str">
        <f t="shared" si="0"/>
        <v xml:space="preserve"> </v>
      </c>
      <c r="E14" s="1"/>
      <c r="F14" s="31" t="s">
        <v>15</v>
      </c>
      <c r="G14" s="31"/>
      <c r="H14" s="32" t="str">
        <f>IF(H3=0," ",IF(H6=0," ",IF(H7=0,"Input Buy Price",IF(H12=0,"",(H12/H7)))))</f>
        <v xml:space="preserve"> </v>
      </c>
      <c r="I14" s="32"/>
    </row>
    <row r="15" spans="1:11" ht="16.5" thickTop="1" thickBot="1" x14ac:dyDescent="0.3">
      <c r="A15" s="30"/>
      <c r="B15" s="6" t="s">
        <v>3</v>
      </c>
      <c r="C15" s="14"/>
      <c r="D15" s="3" t="str">
        <f t="shared" si="0"/>
        <v xml:space="preserve"> </v>
      </c>
      <c r="E15" s="1"/>
      <c r="F15" s="31"/>
      <c r="G15" s="31"/>
      <c r="H15" s="32"/>
      <c r="I15" s="32"/>
    </row>
    <row r="16" spans="1:11" ht="15.75" thickTop="1" x14ac:dyDescent="0.25"/>
    <row r="17" spans="1:9" ht="15" customHeight="1" x14ac:dyDescent="0.25">
      <c r="F17" s="29" t="s">
        <v>37</v>
      </c>
      <c r="G17" s="29"/>
      <c r="H17" s="28" t="str">
        <f>IF(A32=1,"You are in a decreasing trend. Sell now to reduce loss, or sell in another town.",IF(A36=1,"There is a small spike. Sell to maximize profit.",IF(A34=1,"There is a huge spike. Sell to maximize profit.",IF(A38=1,"You MIGHT be in a random pattern. If there aren't two increases in a row, sell above 110.",IF(C4&gt;100,"You are not in a decreasing Pattern.","Patience is key. ")))))</f>
        <v xml:space="preserve">Patience is key. </v>
      </c>
      <c r="I17" s="28"/>
    </row>
    <row r="18" spans="1:9" x14ac:dyDescent="0.25">
      <c r="F18" s="29"/>
      <c r="G18" s="29"/>
      <c r="H18" s="28"/>
      <c r="I18" s="28"/>
    </row>
    <row r="19" spans="1:9" x14ac:dyDescent="0.25">
      <c r="F19" s="29"/>
      <c r="G19" s="29"/>
      <c r="H19" s="28"/>
      <c r="I19" s="28"/>
    </row>
    <row r="20" spans="1:9" x14ac:dyDescent="0.25">
      <c r="F20" s="29"/>
      <c r="G20" s="29"/>
      <c r="H20" s="28"/>
      <c r="I20" s="28"/>
    </row>
    <row r="21" spans="1:9" x14ac:dyDescent="0.25">
      <c r="F21" s="29"/>
      <c r="G21" s="29"/>
      <c r="H21" s="28"/>
      <c r="I21" s="28"/>
    </row>
    <row r="28" spans="1:9" ht="15" customHeight="1" x14ac:dyDescent="0.25">
      <c r="B28" s="15"/>
    </row>
    <row r="29" spans="1:9" ht="15" customHeight="1" x14ac:dyDescent="0.25">
      <c r="A29" s="15"/>
      <c r="B29" s="15"/>
    </row>
    <row r="30" spans="1:9" hidden="1" x14ac:dyDescent="0.25">
      <c r="A30" s="26" t="s">
        <v>41</v>
      </c>
      <c r="B30" s="27"/>
    </row>
    <row r="31" spans="1:9" hidden="1" x14ac:dyDescent="0.25">
      <c r="A31" s="25" t="s">
        <v>38</v>
      </c>
      <c r="B31" s="25"/>
    </row>
    <row r="32" spans="1:9" ht="18.75" hidden="1" x14ac:dyDescent="0.25">
      <c r="A32" s="33">
        <f>IF(C4&gt;C5,IF(C5&gt;C6,IF(C6&gt;C7,IF(C7&gt;C8,IF(C8&gt;C9,IF(C9&gt;C10,IF(C10&gt;C11,IF(C11&gt;0,1,0),0),0),0),0),0),0),0)</f>
        <v>0</v>
      </c>
      <c r="B32" s="33"/>
    </row>
    <row r="33" spans="1:2" hidden="1" x14ac:dyDescent="0.25">
      <c r="A33" s="25" t="s">
        <v>39</v>
      </c>
      <c r="B33" s="25"/>
    </row>
    <row r="34" spans="1:2" hidden="1" x14ac:dyDescent="0.25">
      <c r="A34" s="25">
        <f>IF(AND(OR(AND(C4&lt;C5, C5&lt;C6, C6&lt;C7, C7&gt;0),AND(C5&lt;C6, C6&lt;C7, C7&lt;C8, C8&gt;0),AND(C6&lt;C7, C7&lt;C8, C8&lt;C9, C9&gt;0),AND(C7&lt;C8, C8&lt;C9, C9&lt;C10, C10&gt;0),AND(C8&lt;C9, C9&lt;C10, C10&lt;C11, C11&gt;0),AND(C9&lt;C10, C10&lt;C11, C11&lt;C12, C12&gt;0),AND(C10&lt;C11, C11&lt;C12, C12&lt;C13, C13&gt;0),AND(C11&lt;C12, C12&lt;C13, C13&lt;C14, C14&gt;0),AND(C12&lt;C13, C13&lt;C14, C14&lt;C15, C15&gt;0),)*OR(C6&gt;249, C7&gt;249, C8&gt;249, C9&gt;249, C10&gt;249,C11&gt;249,C12&gt;249,C13&gt;249,C14&gt;249,C15&gt;249)),1,0)</f>
        <v>0</v>
      </c>
      <c r="B34" s="25"/>
    </row>
    <row r="35" spans="1:2" hidden="1" x14ac:dyDescent="0.25">
      <c r="A35" s="25" t="s">
        <v>40</v>
      </c>
      <c r="B35" s="25"/>
    </row>
    <row r="36" spans="1:2" hidden="1" x14ac:dyDescent="0.25">
      <c r="A36" s="25">
        <f>IF(AND(OR(AND(C4&lt;C5, C5&lt;C6, C6&lt;C7, C7&lt;C8 C8&gt;0),AND(C5&lt;C6, C6&lt;C7, C7&lt;C8, C8&lt;C9, C9&gt;0),AND(C6&lt;C7, C7&lt;C8, C8&lt;C9, C9&lt;C10, C10&gt;0),AND(C7&lt;C8, C8&lt;C9, C9&lt;C10, C10&lt;C11, C11&gt;0),AND(C8&lt;C9, C9&lt;C10, C10&lt;C11, C11&lt;C12, C12&gt;0),AND(C9&lt;C10, C10&lt;C11, C11&lt;C12, C12&lt;C13, C13&gt;0),AND(C10&lt;C11, C11&lt;C12, C12&lt;C13 C13&lt;C14, C14&gt;0),AND(C11&lt;C12, C12&lt;C13, C13&lt;C14, C14&lt;C15, C15&gt;0))),1,0)</f>
        <v>0</v>
      </c>
      <c r="B36" s="25"/>
    </row>
    <row r="37" spans="1:2" hidden="1" x14ac:dyDescent="0.25">
      <c r="A37" s="25" t="s">
        <v>27</v>
      </c>
      <c r="B37" s="25"/>
    </row>
    <row r="38" spans="1:2" ht="15" hidden="1" customHeight="1" x14ac:dyDescent="0.25">
      <c r="A38" s="25">
        <f>IF(AND(OR(C4&lt;C5,C5&lt;C6,C6&lt;C7,C7&lt;C8,C7&lt;C8,C8&lt;C9,C9&lt;C10,C10&lt;C11,C11&lt;C12,C12&lt;C13,C13&lt;C14,C14&lt;C15),NOT(OR(A32=1,A34=1,A36=1))),1,0)</f>
        <v>0</v>
      </c>
      <c r="B38" s="25"/>
    </row>
  </sheetData>
  <sheetProtection password="EAE7" sheet="1" objects="1" scenarios="1" selectLockedCells="1"/>
  <mergeCells count="37">
    <mergeCell ref="A37:B37"/>
    <mergeCell ref="A38:B38"/>
    <mergeCell ref="A31:B31"/>
    <mergeCell ref="A32:B32"/>
    <mergeCell ref="A33:B33"/>
    <mergeCell ref="A34:B34"/>
    <mergeCell ref="A35:B35"/>
    <mergeCell ref="A36:B36"/>
    <mergeCell ref="A14:A15"/>
    <mergeCell ref="F14:G15"/>
    <mergeCell ref="H14:I15"/>
    <mergeCell ref="F17:G21"/>
    <mergeCell ref="H17:I21"/>
    <mergeCell ref="A30:B30"/>
    <mergeCell ref="A10:A11"/>
    <mergeCell ref="F10:G10"/>
    <mergeCell ref="H10:I10"/>
    <mergeCell ref="A12:A13"/>
    <mergeCell ref="F12:G13"/>
    <mergeCell ref="H12:I13"/>
    <mergeCell ref="A6:A7"/>
    <mergeCell ref="F6:G6"/>
    <mergeCell ref="H6:I6"/>
    <mergeCell ref="F7:G7"/>
    <mergeCell ref="H7:I7"/>
    <mergeCell ref="A8:A9"/>
    <mergeCell ref="F8:G8"/>
    <mergeCell ref="F9:G9"/>
    <mergeCell ref="H9:I9"/>
    <mergeCell ref="A1:I2"/>
    <mergeCell ref="A3:B3"/>
    <mergeCell ref="F3:G3"/>
    <mergeCell ref="H3:I3"/>
    <mergeCell ref="A4:A5"/>
    <mergeCell ref="F4:G4"/>
    <mergeCell ref="H4:I4"/>
    <mergeCell ref="F5:G5"/>
  </mergeCells>
  <conditionalFormatting sqref="H3 F3 F9 H9 F14 F12 H14 H12">
    <cfRule type="expression" dxfId="41" priority="8">
      <formula>$H$3&gt;$C$3</formula>
    </cfRule>
  </conditionalFormatting>
  <conditionalFormatting sqref="H3 F3 F9 H9 F14 F12 H14 H12">
    <cfRule type="expression" dxfId="40" priority="7">
      <formula>$H$3&lt;$C$3</formula>
    </cfRule>
  </conditionalFormatting>
  <conditionalFormatting sqref="F3 H3 F9 H9 F14 F12 H14 H12">
    <cfRule type="expression" dxfId="39" priority="6" stopIfTrue="1">
      <formula>$H$3=0</formula>
    </cfRule>
  </conditionalFormatting>
  <conditionalFormatting sqref="F17 H17">
    <cfRule type="expression" dxfId="38" priority="3">
      <formula>$A$36=1</formula>
    </cfRule>
    <cfRule type="expression" dxfId="37" priority="5">
      <formula>$A$32=1</formula>
    </cfRule>
  </conditionalFormatting>
  <conditionalFormatting sqref="H17 F17">
    <cfRule type="expression" dxfId="36" priority="4">
      <formula>$A$34=1</formula>
    </cfRule>
  </conditionalFormatting>
  <conditionalFormatting sqref="F17:I21">
    <cfRule type="expression" dxfId="35" priority="2">
      <formula>$A$38=1</formula>
    </cfRule>
  </conditionalFormatting>
  <conditionalFormatting sqref="C3:C15">
    <cfRule type="colorScale" priority="1">
      <colorScale>
        <cfvo type="min"/>
        <cfvo type="percentile" val="50"/>
        <cfvo type="max"/>
        <color rgb="FFFF3D01"/>
        <color rgb="FFFFFF00"/>
        <color rgb="FF92D050"/>
      </colorScale>
    </cfRule>
  </conditionalFormatting>
  <pageMargins left="0.7" right="0.7" top="0.75" bottom="0.75" header="0.3" footer="0.3"/>
  <pageSetup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30" zoomScaleNormal="130" workbookViewId="0">
      <selection activeCell="N7" sqref="N7:O7"/>
    </sheetView>
  </sheetViews>
  <sheetFormatPr defaultRowHeight="15" x14ac:dyDescent="0.25"/>
  <cols>
    <col min="1" max="1" width="14.42578125" customWidth="1"/>
    <col min="2" max="2" width="12.42578125" customWidth="1"/>
    <col min="3" max="3" width="18.140625" customWidth="1"/>
    <col min="4" max="4" width="10.42578125" customWidth="1"/>
    <col min="5" max="5" width="2" customWidth="1"/>
    <col min="8" max="8" width="15.85546875" customWidth="1"/>
  </cols>
  <sheetData>
    <row r="1" spans="1:11" ht="26.25" customHeight="1" thickTop="1" x14ac:dyDescent="0.25">
      <c r="A1" s="41" t="s">
        <v>52</v>
      </c>
      <c r="B1" s="42"/>
      <c r="C1" s="42"/>
      <c r="D1" s="42"/>
      <c r="E1" s="42"/>
      <c r="F1" s="42"/>
      <c r="G1" s="42"/>
      <c r="H1" s="42"/>
      <c r="I1" s="43"/>
    </row>
    <row r="2" spans="1:11" ht="19.5" customHeight="1" thickBot="1" x14ac:dyDescent="0.3">
      <c r="A2" s="44"/>
      <c r="B2" s="45"/>
      <c r="C2" s="45"/>
      <c r="D2" s="45"/>
      <c r="E2" s="45"/>
      <c r="F2" s="45"/>
      <c r="G2" s="45"/>
      <c r="H2" s="45"/>
      <c r="I2" s="46"/>
    </row>
    <row r="3" spans="1:11" ht="24.75" thickTop="1" thickBot="1" x14ac:dyDescent="0.3">
      <c r="A3" s="47" t="s">
        <v>0</v>
      </c>
      <c r="B3" s="48"/>
      <c r="C3" s="11"/>
      <c r="D3" s="4" t="s">
        <v>9</v>
      </c>
      <c r="E3" s="1"/>
      <c r="F3" s="49" t="s">
        <v>11</v>
      </c>
      <c r="G3" s="49"/>
      <c r="H3" s="50"/>
      <c r="I3" s="51"/>
      <c r="K3" s="16"/>
    </row>
    <row r="4" spans="1:11" ht="16.5" thickTop="1" thickBot="1" x14ac:dyDescent="0.3">
      <c r="A4" s="30" t="s">
        <v>1</v>
      </c>
      <c r="B4" s="5" t="s">
        <v>2</v>
      </c>
      <c r="C4" s="12"/>
      <c r="D4" s="3"/>
      <c r="E4" s="1"/>
      <c r="F4" s="52" t="s">
        <v>12</v>
      </c>
      <c r="G4" s="52"/>
      <c r="H4" s="52"/>
      <c r="I4" s="52"/>
    </row>
    <row r="5" spans="1:11" ht="16.5" thickTop="1" thickBot="1" x14ac:dyDescent="0.3">
      <c r="A5" s="30"/>
      <c r="B5" s="6" t="s">
        <v>3</v>
      </c>
      <c r="C5" s="12"/>
      <c r="D5" s="3" t="str">
        <f t="shared" ref="D5:D15" si="0">IF(C4=0," ",IF(C5=0," ",SUM(C5-C4)))</f>
        <v xml:space="preserve"> </v>
      </c>
      <c r="E5" s="1"/>
      <c r="F5" s="23"/>
      <c r="G5" s="23"/>
    </row>
    <row r="6" spans="1:11" ht="16.5" thickTop="1" thickBot="1" x14ac:dyDescent="0.3">
      <c r="A6" s="30" t="s">
        <v>4</v>
      </c>
      <c r="B6" s="7" t="s">
        <v>2</v>
      </c>
      <c r="C6" s="13"/>
      <c r="D6" s="3" t="str">
        <f t="shared" si="0"/>
        <v xml:space="preserve"> </v>
      </c>
      <c r="E6" s="1"/>
      <c r="F6" s="35" t="s">
        <v>10</v>
      </c>
      <c r="G6" s="35"/>
      <c r="H6" s="53"/>
      <c r="I6" s="54"/>
    </row>
    <row r="7" spans="1:11" ht="16.5" thickTop="1" thickBot="1" x14ac:dyDescent="0.3">
      <c r="A7" s="30"/>
      <c r="B7" s="6" t="s">
        <v>3</v>
      </c>
      <c r="C7" s="14"/>
      <c r="D7" s="3" t="str">
        <f t="shared" si="0"/>
        <v xml:space="preserve"> </v>
      </c>
      <c r="E7" s="1"/>
      <c r="F7" s="35" t="s">
        <v>13</v>
      </c>
      <c r="G7" s="35"/>
      <c r="H7" s="34" t="str">
        <f>IF(C3=0,"",IF(H6=0,"",PRODUCT(C3,H6)))</f>
        <v/>
      </c>
      <c r="I7" s="34"/>
    </row>
    <row r="8" spans="1:11" ht="16.5" thickTop="1" thickBot="1" x14ac:dyDescent="0.3">
      <c r="A8" s="30" t="s">
        <v>5</v>
      </c>
      <c r="B8" s="7" t="s">
        <v>2</v>
      </c>
      <c r="C8" s="14"/>
      <c r="D8" s="3" t="str">
        <f t="shared" si="0"/>
        <v xml:space="preserve"> </v>
      </c>
      <c r="E8" s="1"/>
      <c r="F8" s="23"/>
      <c r="G8" s="23"/>
    </row>
    <row r="9" spans="1:11" ht="16.5" thickTop="1" thickBot="1" x14ac:dyDescent="0.3">
      <c r="A9" s="30"/>
      <c r="B9" s="6" t="s">
        <v>3</v>
      </c>
      <c r="C9" s="14"/>
      <c r="D9" s="3" t="str">
        <f t="shared" si="0"/>
        <v xml:space="preserve"> </v>
      </c>
      <c r="E9" s="1"/>
      <c r="F9" s="23" t="s">
        <v>16</v>
      </c>
      <c r="G9" s="23"/>
      <c r="H9" s="40" t="str">
        <f>IF(H3=0, "",PRODUCT(H3,H6))</f>
        <v/>
      </c>
      <c r="I9" s="40"/>
    </row>
    <row r="10" spans="1:11" ht="16.5" thickTop="1" thickBot="1" x14ac:dyDescent="0.3">
      <c r="A10" s="30" t="s">
        <v>6</v>
      </c>
      <c r="B10" s="7" t="s">
        <v>2</v>
      </c>
      <c r="C10" s="14"/>
      <c r="D10" s="3" t="str">
        <f t="shared" si="0"/>
        <v xml:space="preserve"> </v>
      </c>
      <c r="E10" s="1"/>
      <c r="F10" s="35" t="s">
        <v>17</v>
      </c>
      <c r="G10" s="35"/>
      <c r="H10" s="36"/>
      <c r="I10" s="37"/>
    </row>
    <row r="11" spans="1:11" ht="16.5" thickTop="1" thickBot="1" x14ac:dyDescent="0.3">
      <c r="A11" s="30"/>
      <c r="B11" s="6" t="s">
        <v>3</v>
      </c>
      <c r="C11" s="14"/>
      <c r="D11" s="3" t="str">
        <f t="shared" si="0"/>
        <v xml:space="preserve"> </v>
      </c>
      <c r="E11" s="2"/>
    </row>
    <row r="12" spans="1:11" ht="16.5" thickTop="1" thickBot="1" x14ac:dyDescent="0.3">
      <c r="A12" s="30" t="s">
        <v>7</v>
      </c>
      <c r="B12" s="7" t="s">
        <v>2</v>
      </c>
      <c r="C12" s="14"/>
      <c r="D12" s="3" t="str">
        <f t="shared" si="0"/>
        <v xml:space="preserve"> </v>
      </c>
      <c r="E12" s="1"/>
      <c r="F12" s="38" t="s">
        <v>14</v>
      </c>
      <c r="G12" s="38"/>
      <c r="H12" s="39" t="str">
        <f>IF(H3=0,"",IF(H6=0,"Input Turnips Bought!",IF(H9=0,0,IF(H10=0,H9-H7,(H9-H10-H7)))))</f>
        <v/>
      </c>
      <c r="I12" s="39"/>
    </row>
    <row r="13" spans="1:11" ht="16.5" thickTop="1" thickBot="1" x14ac:dyDescent="0.3">
      <c r="A13" s="30"/>
      <c r="B13" s="6" t="s">
        <v>3</v>
      </c>
      <c r="C13" s="14"/>
      <c r="D13" s="3" t="str">
        <f t="shared" si="0"/>
        <v xml:space="preserve"> </v>
      </c>
      <c r="E13" s="1"/>
      <c r="F13" s="38"/>
      <c r="G13" s="38"/>
      <c r="H13" s="39"/>
      <c r="I13" s="39"/>
    </row>
    <row r="14" spans="1:11" ht="16.5" thickTop="1" thickBot="1" x14ac:dyDescent="0.3">
      <c r="A14" s="30" t="s">
        <v>8</v>
      </c>
      <c r="B14" s="7" t="s">
        <v>2</v>
      </c>
      <c r="C14" s="14"/>
      <c r="D14" s="3" t="str">
        <f t="shared" si="0"/>
        <v xml:space="preserve"> </v>
      </c>
      <c r="E14" s="1"/>
      <c r="F14" s="31" t="s">
        <v>15</v>
      </c>
      <c r="G14" s="31"/>
      <c r="H14" s="32" t="str">
        <f>IF(H3=0," ",IF(H6=0," ",IF(H7=0,"Input Buy Price",IF(H12=0,"",(H12/H7)))))</f>
        <v xml:space="preserve"> </v>
      </c>
      <c r="I14" s="32"/>
    </row>
    <row r="15" spans="1:11" ht="16.5" thickTop="1" thickBot="1" x14ac:dyDescent="0.3">
      <c r="A15" s="30"/>
      <c r="B15" s="6" t="s">
        <v>3</v>
      </c>
      <c r="C15" s="14"/>
      <c r="D15" s="3" t="str">
        <f t="shared" si="0"/>
        <v xml:space="preserve"> </v>
      </c>
      <c r="E15" s="1"/>
      <c r="F15" s="31"/>
      <c r="G15" s="31"/>
      <c r="H15" s="32"/>
      <c r="I15" s="32"/>
    </row>
    <row r="16" spans="1:11" ht="15.75" thickTop="1" x14ac:dyDescent="0.25"/>
    <row r="17" spans="1:9" ht="15" customHeight="1" x14ac:dyDescent="0.25">
      <c r="F17" s="29" t="s">
        <v>37</v>
      </c>
      <c r="G17" s="29"/>
      <c r="H17" s="28" t="str">
        <f>IF(A32=1,"You are in a decreasing trend. Sell now to reduce loss, or sell in another town.",IF(A36=1,"There is a small spike. Sell to maximize profit.",IF(A34=1,"There is a huge spike. Sell to maximize profit.",IF(A38=1,"You MIGHT be in a random pattern. If there aren't two increases in a row, sell above 110.",IF(C4&gt;100,"You are not in a decreasing Pattern.","Patience is key. ")))))</f>
        <v xml:space="preserve">Patience is key. </v>
      </c>
      <c r="I17" s="28"/>
    </row>
    <row r="18" spans="1:9" x14ac:dyDescent="0.25">
      <c r="F18" s="29"/>
      <c r="G18" s="29"/>
      <c r="H18" s="28"/>
      <c r="I18" s="28"/>
    </row>
    <row r="19" spans="1:9" x14ac:dyDescent="0.25">
      <c r="F19" s="29"/>
      <c r="G19" s="29"/>
      <c r="H19" s="28"/>
      <c r="I19" s="28"/>
    </row>
    <row r="20" spans="1:9" x14ac:dyDescent="0.25">
      <c r="F20" s="29"/>
      <c r="G20" s="29"/>
      <c r="H20" s="28"/>
      <c r="I20" s="28"/>
    </row>
    <row r="21" spans="1:9" x14ac:dyDescent="0.25">
      <c r="F21" s="29"/>
      <c r="G21" s="29"/>
      <c r="H21" s="28"/>
      <c r="I21" s="28"/>
    </row>
    <row r="28" spans="1:9" ht="15" customHeight="1" x14ac:dyDescent="0.25">
      <c r="B28" s="15"/>
    </row>
    <row r="29" spans="1:9" ht="15" customHeight="1" x14ac:dyDescent="0.25">
      <c r="A29" s="15"/>
      <c r="B29" s="15"/>
    </row>
    <row r="30" spans="1:9" hidden="1" x14ac:dyDescent="0.25">
      <c r="A30" s="26" t="s">
        <v>41</v>
      </c>
      <c r="B30" s="27"/>
    </row>
    <row r="31" spans="1:9" hidden="1" x14ac:dyDescent="0.25">
      <c r="A31" s="25" t="s">
        <v>38</v>
      </c>
      <c r="B31" s="25"/>
    </row>
    <row r="32" spans="1:9" ht="18.75" hidden="1" x14ac:dyDescent="0.25">
      <c r="A32" s="33">
        <f>IF(C4&gt;C5,IF(C5&gt;C6,IF(C6&gt;C7,IF(C7&gt;C8,IF(C8&gt;C9,IF(C9&gt;C10,IF(C10&gt;C11,IF(C11&gt;0,1,0),0),0),0),0),0),0),0)</f>
        <v>0</v>
      </c>
      <c r="B32" s="33"/>
    </row>
    <row r="33" spans="1:2" hidden="1" x14ac:dyDescent="0.25">
      <c r="A33" s="25" t="s">
        <v>39</v>
      </c>
      <c r="B33" s="25"/>
    </row>
    <row r="34" spans="1:2" hidden="1" x14ac:dyDescent="0.25">
      <c r="A34" s="25">
        <f>IF(AND(OR(AND(C4&lt;C5, C5&lt;C6, C6&lt;C7, C7&gt;0),AND(C5&lt;C6, C6&lt;C7, C7&lt;C8, C8&gt;0),AND(C6&lt;C7, C7&lt;C8, C8&lt;C9, C9&gt;0),AND(C7&lt;C8, C8&lt;C9, C9&lt;C10, C10&gt;0),AND(C8&lt;C9, C9&lt;C10, C10&lt;C11, C11&gt;0),AND(C9&lt;C10, C10&lt;C11, C11&lt;C12, C12&gt;0),AND(C10&lt;C11, C11&lt;C12, C12&lt;C13, C13&gt;0),AND(C11&lt;C12, C12&lt;C13, C13&lt;C14, C14&gt;0),AND(C12&lt;C13, C13&lt;C14, C14&lt;C15, C15&gt;0),)*OR(C6&gt;249, C7&gt;249, C8&gt;249, C9&gt;249, C10&gt;249,C11&gt;249,C12&gt;249,C13&gt;249,C14&gt;249,C15&gt;249)),1,0)</f>
        <v>0</v>
      </c>
      <c r="B34" s="25"/>
    </row>
    <row r="35" spans="1:2" hidden="1" x14ac:dyDescent="0.25">
      <c r="A35" s="25" t="s">
        <v>40</v>
      </c>
      <c r="B35" s="25"/>
    </row>
    <row r="36" spans="1:2" hidden="1" x14ac:dyDescent="0.25">
      <c r="A36" s="25">
        <f>IF(AND(OR(AND(C4&lt;C5, C5&lt;C6, C6&lt;C7, C7&lt;C8 C8&gt;0),AND(C5&lt;C6, C6&lt;C7, C7&lt;C8, C8&lt;C9, C9&gt;0),AND(C6&lt;C7, C7&lt;C8, C8&lt;C9, C9&lt;C10, C10&gt;0),AND(C7&lt;C8, C8&lt;C9, C9&lt;C10, C10&lt;C11, C11&gt;0),AND(C8&lt;C9, C9&lt;C10, C10&lt;C11, C11&lt;C12, C12&gt;0),AND(C9&lt;C10, C10&lt;C11, C11&lt;C12, C12&lt;C13, C13&gt;0),AND(C10&lt;C11, C11&lt;C12, C12&lt;C13 C13&lt;C14, C14&gt;0),AND(C11&lt;C12, C12&lt;C13, C13&lt;C14, C14&lt;C15, C15&gt;0))),1,0)</f>
        <v>0</v>
      </c>
      <c r="B36" s="25"/>
    </row>
    <row r="37" spans="1:2" hidden="1" x14ac:dyDescent="0.25">
      <c r="A37" s="25" t="s">
        <v>27</v>
      </c>
      <c r="B37" s="25"/>
    </row>
    <row r="38" spans="1:2" ht="15" hidden="1" customHeight="1" x14ac:dyDescent="0.25">
      <c r="A38" s="25">
        <f>IF(AND(OR(C4&lt;C5,C5&lt;C6,C6&lt;C7,C7&lt;C8,C7&lt;C8,C8&lt;C9,C9&lt;C10,C10&lt;C11,C11&lt;C12,C12&lt;C13,C13&lt;C14,C14&lt;C15),NOT(OR(A32=1,A34=1,A36=1))),1,0)</f>
        <v>0</v>
      </c>
      <c r="B38" s="25"/>
    </row>
  </sheetData>
  <sheetProtection password="EAE7" sheet="1" objects="1" scenarios="1" selectLockedCells="1"/>
  <mergeCells count="37">
    <mergeCell ref="A37:B37"/>
    <mergeCell ref="A38:B38"/>
    <mergeCell ref="A31:B31"/>
    <mergeCell ref="A32:B32"/>
    <mergeCell ref="A33:B33"/>
    <mergeCell ref="A34:B34"/>
    <mergeCell ref="A35:B35"/>
    <mergeCell ref="A36:B36"/>
    <mergeCell ref="A14:A15"/>
    <mergeCell ref="F14:G15"/>
    <mergeCell ref="H14:I15"/>
    <mergeCell ref="F17:G21"/>
    <mergeCell ref="H17:I21"/>
    <mergeCell ref="A30:B30"/>
    <mergeCell ref="A10:A11"/>
    <mergeCell ref="F10:G10"/>
    <mergeCell ref="H10:I10"/>
    <mergeCell ref="A12:A13"/>
    <mergeCell ref="F12:G13"/>
    <mergeCell ref="H12:I13"/>
    <mergeCell ref="A6:A7"/>
    <mergeCell ref="F6:G6"/>
    <mergeCell ref="H6:I6"/>
    <mergeCell ref="F7:G7"/>
    <mergeCell ref="H7:I7"/>
    <mergeCell ref="A8:A9"/>
    <mergeCell ref="F8:G8"/>
    <mergeCell ref="F9:G9"/>
    <mergeCell ref="H9:I9"/>
    <mergeCell ref="A1:I2"/>
    <mergeCell ref="A3:B3"/>
    <mergeCell ref="F3:G3"/>
    <mergeCell ref="H3:I3"/>
    <mergeCell ref="A4:A5"/>
    <mergeCell ref="F4:G4"/>
    <mergeCell ref="H4:I4"/>
    <mergeCell ref="F5:G5"/>
  </mergeCells>
  <conditionalFormatting sqref="H3 F3 F9 H9 F14 F12 H14 H12">
    <cfRule type="expression" dxfId="34" priority="8">
      <formula>$H$3&gt;$C$3</formula>
    </cfRule>
  </conditionalFormatting>
  <conditionalFormatting sqref="H3 F3 F9 H9 F14 F12 H14 H12">
    <cfRule type="expression" dxfId="33" priority="7">
      <formula>$H$3&lt;$C$3</formula>
    </cfRule>
  </conditionalFormatting>
  <conditionalFormatting sqref="F3 H3 F9 H9 F14 F12 H14 H12">
    <cfRule type="expression" dxfId="32" priority="6" stopIfTrue="1">
      <formula>$H$3=0</formula>
    </cfRule>
  </conditionalFormatting>
  <conditionalFormatting sqref="F17 H17">
    <cfRule type="expression" dxfId="31" priority="3">
      <formula>$A$36=1</formula>
    </cfRule>
    <cfRule type="expression" dxfId="30" priority="5">
      <formula>$A$32=1</formula>
    </cfRule>
  </conditionalFormatting>
  <conditionalFormatting sqref="H17 F17">
    <cfRule type="expression" dxfId="29" priority="4">
      <formula>$A$34=1</formula>
    </cfRule>
  </conditionalFormatting>
  <conditionalFormatting sqref="F17:I21">
    <cfRule type="expression" dxfId="28" priority="2">
      <formula>$A$38=1</formula>
    </cfRule>
  </conditionalFormatting>
  <conditionalFormatting sqref="C3:C15">
    <cfRule type="colorScale" priority="1">
      <colorScale>
        <cfvo type="min"/>
        <cfvo type="percentile" val="50"/>
        <cfvo type="max"/>
        <color rgb="FFFF3D01"/>
        <color rgb="FFFFFF00"/>
        <color rgb="FF92D050"/>
      </colorScale>
    </cfRule>
  </conditionalFormatting>
  <pageMargins left="0.7" right="0.7" top="0.75" bottom="0.75" header="0.3" footer="0.3"/>
  <pageSetup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30" zoomScaleNormal="130" workbookViewId="0">
      <selection activeCell="N7" sqref="N7:O7"/>
    </sheetView>
  </sheetViews>
  <sheetFormatPr defaultRowHeight="15" x14ac:dyDescent="0.25"/>
  <cols>
    <col min="1" max="1" width="14.42578125" customWidth="1"/>
    <col min="2" max="2" width="12.42578125" customWidth="1"/>
    <col min="3" max="3" width="18.140625" customWidth="1"/>
    <col min="4" max="4" width="10.42578125" customWidth="1"/>
    <col min="5" max="5" width="2" customWidth="1"/>
    <col min="8" max="8" width="15.85546875" customWidth="1"/>
  </cols>
  <sheetData>
    <row r="1" spans="1:11" ht="26.25" customHeight="1" thickTop="1" x14ac:dyDescent="0.25">
      <c r="A1" s="41" t="s">
        <v>52</v>
      </c>
      <c r="B1" s="42"/>
      <c r="C1" s="42"/>
      <c r="D1" s="42"/>
      <c r="E1" s="42"/>
      <c r="F1" s="42"/>
      <c r="G1" s="42"/>
      <c r="H1" s="42"/>
      <c r="I1" s="43"/>
    </row>
    <row r="2" spans="1:11" ht="19.5" customHeight="1" thickBot="1" x14ac:dyDescent="0.3">
      <c r="A2" s="44"/>
      <c r="B2" s="45"/>
      <c r="C2" s="45"/>
      <c r="D2" s="45"/>
      <c r="E2" s="45"/>
      <c r="F2" s="45"/>
      <c r="G2" s="45"/>
      <c r="H2" s="45"/>
      <c r="I2" s="46"/>
    </row>
    <row r="3" spans="1:11" ht="24.75" thickTop="1" thickBot="1" x14ac:dyDescent="0.3">
      <c r="A3" s="47" t="s">
        <v>0</v>
      </c>
      <c r="B3" s="48"/>
      <c r="C3" s="11"/>
      <c r="D3" s="4" t="s">
        <v>9</v>
      </c>
      <c r="E3" s="1"/>
      <c r="F3" s="49" t="s">
        <v>11</v>
      </c>
      <c r="G3" s="49"/>
      <c r="H3" s="50"/>
      <c r="I3" s="51"/>
      <c r="K3" s="16"/>
    </row>
    <row r="4" spans="1:11" ht="16.5" thickTop="1" thickBot="1" x14ac:dyDescent="0.3">
      <c r="A4" s="30" t="s">
        <v>1</v>
      </c>
      <c r="B4" s="5" t="s">
        <v>2</v>
      </c>
      <c r="C4" s="12"/>
      <c r="D4" s="3"/>
      <c r="E4" s="1"/>
      <c r="F4" s="52" t="s">
        <v>12</v>
      </c>
      <c r="G4" s="52"/>
      <c r="H4" s="52"/>
      <c r="I4" s="52"/>
    </row>
    <row r="5" spans="1:11" ht="16.5" thickTop="1" thickBot="1" x14ac:dyDescent="0.3">
      <c r="A5" s="30"/>
      <c r="B5" s="6" t="s">
        <v>3</v>
      </c>
      <c r="C5" s="12"/>
      <c r="D5" s="3" t="str">
        <f t="shared" ref="D5:D15" si="0">IF(C4=0," ",IF(C5=0," ",SUM(C5-C4)))</f>
        <v xml:space="preserve"> </v>
      </c>
      <c r="E5" s="1"/>
      <c r="F5" s="23"/>
      <c r="G5" s="23"/>
    </row>
    <row r="6" spans="1:11" ht="16.5" thickTop="1" thickBot="1" x14ac:dyDescent="0.3">
      <c r="A6" s="30" t="s">
        <v>4</v>
      </c>
      <c r="B6" s="7" t="s">
        <v>2</v>
      </c>
      <c r="C6" s="13"/>
      <c r="D6" s="3" t="str">
        <f t="shared" si="0"/>
        <v xml:space="preserve"> </v>
      </c>
      <c r="E6" s="1"/>
      <c r="F6" s="35" t="s">
        <v>10</v>
      </c>
      <c r="G6" s="35"/>
      <c r="H6" s="53"/>
      <c r="I6" s="54"/>
    </row>
    <row r="7" spans="1:11" ht="16.5" thickTop="1" thickBot="1" x14ac:dyDescent="0.3">
      <c r="A7" s="30"/>
      <c r="B7" s="6" t="s">
        <v>3</v>
      </c>
      <c r="C7" s="14"/>
      <c r="D7" s="3" t="str">
        <f t="shared" si="0"/>
        <v xml:space="preserve"> </v>
      </c>
      <c r="E7" s="1"/>
      <c r="F7" s="35" t="s">
        <v>13</v>
      </c>
      <c r="G7" s="35"/>
      <c r="H7" s="34" t="str">
        <f>IF(C3=0,"",IF(H6=0,"",PRODUCT(C3,H6)))</f>
        <v/>
      </c>
      <c r="I7" s="34"/>
    </row>
    <row r="8" spans="1:11" ht="16.5" thickTop="1" thickBot="1" x14ac:dyDescent="0.3">
      <c r="A8" s="30" t="s">
        <v>5</v>
      </c>
      <c r="B8" s="7" t="s">
        <v>2</v>
      </c>
      <c r="C8" s="14"/>
      <c r="D8" s="3" t="str">
        <f t="shared" si="0"/>
        <v xml:space="preserve"> </v>
      </c>
      <c r="E8" s="1"/>
      <c r="F8" s="23"/>
      <c r="G8" s="23"/>
    </row>
    <row r="9" spans="1:11" ht="16.5" thickTop="1" thickBot="1" x14ac:dyDescent="0.3">
      <c r="A9" s="30"/>
      <c r="B9" s="6" t="s">
        <v>3</v>
      </c>
      <c r="C9" s="14"/>
      <c r="D9" s="3" t="str">
        <f t="shared" si="0"/>
        <v xml:space="preserve"> </v>
      </c>
      <c r="E9" s="1"/>
      <c r="F9" s="23" t="s">
        <v>16</v>
      </c>
      <c r="G9" s="23"/>
      <c r="H9" s="40" t="str">
        <f>IF(H3=0, "",PRODUCT(H3,H6))</f>
        <v/>
      </c>
      <c r="I9" s="40"/>
    </row>
    <row r="10" spans="1:11" ht="16.5" thickTop="1" thickBot="1" x14ac:dyDescent="0.3">
      <c r="A10" s="30" t="s">
        <v>6</v>
      </c>
      <c r="B10" s="7" t="s">
        <v>2</v>
      </c>
      <c r="C10" s="14"/>
      <c r="D10" s="3" t="str">
        <f t="shared" si="0"/>
        <v xml:space="preserve"> </v>
      </c>
      <c r="E10" s="1"/>
      <c r="F10" s="35" t="s">
        <v>17</v>
      </c>
      <c r="G10" s="35"/>
      <c r="H10" s="36"/>
      <c r="I10" s="37"/>
    </row>
    <row r="11" spans="1:11" ht="16.5" thickTop="1" thickBot="1" x14ac:dyDescent="0.3">
      <c r="A11" s="30"/>
      <c r="B11" s="6" t="s">
        <v>3</v>
      </c>
      <c r="C11" s="14"/>
      <c r="D11" s="3" t="str">
        <f t="shared" si="0"/>
        <v xml:space="preserve"> </v>
      </c>
      <c r="E11" s="2"/>
    </row>
    <row r="12" spans="1:11" ht="16.5" thickTop="1" thickBot="1" x14ac:dyDescent="0.3">
      <c r="A12" s="30" t="s">
        <v>7</v>
      </c>
      <c r="B12" s="7" t="s">
        <v>2</v>
      </c>
      <c r="C12" s="14"/>
      <c r="D12" s="3" t="str">
        <f t="shared" si="0"/>
        <v xml:space="preserve"> </v>
      </c>
      <c r="E12" s="1"/>
      <c r="F12" s="38" t="s">
        <v>14</v>
      </c>
      <c r="G12" s="38"/>
      <c r="H12" s="39" t="str">
        <f>IF(H3=0,"",IF(H6=0,"Input Turnips Bought!",IF(H9=0,0,IF(H10=0,H9-H7,(H9-H10-H7)))))</f>
        <v/>
      </c>
      <c r="I12" s="39"/>
    </row>
    <row r="13" spans="1:11" ht="16.5" thickTop="1" thickBot="1" x14ac:dyDescent="0.3">
      <c r="A13" s="30"/>
      <c r="B13" s="6" t="s">
        <v>3</v>
      </c>
      <c r="C13" s="14"/>
      <c r="D13" s="3" t="str">
        <f t="shared" si="0"/>
        <v xml:space="preserve"> </v>
      </c>
      <c r="E13" s="1"/>
      <c r="F13" s="38"/>
      <c r="G13" s="38"/>
      <c r="H13" s="39"/>
      <c r="I13" s="39"/>
    </row>
    <row r="14" spans="1:11" ht="16.5" thickTop="1" thickBot="1" x14ac:dyDescent="0.3">
      <c r="A14" s="30" t="s">
        <v>8</v>
      </c>
      <c r="B14" s="7" t="s">
        <v>2</v>
      </c>
      <c r="C14" s="14"/>
      <c r="D14" s="3" t="str">
        <f t="shared" si="0"/>
        <v xml:space="preserve"> </v>
      </c>
      <c r="E14" s="1"/>
      <c r="F14" s="31" t="s">
        <v>15</v>
      </c>
      <c r="G14" s="31"/>
      <c r="H14" s="32" t="str">
        <f>IF(H3=0," ",IF(H6=0," ",IF(H7=0,"Input Buy Price",IF(H12=0,"",(H12/H7)))))</f>
        <v xml:space="preserve"> </v>
      </c>
      <c r="I14" s="32"/>
    </row>
    <row r="15" spans="1:11" ht="16.5" thickTop="1" thickBot="1" x14ac:dyDescent="0.3">
      <c r="A15" s="30"/>
      <c r="B15" s="6" t="s">
        <v>3</v>
      </c>
      <c r="C15" s="14"/>
      <c r="D15" s="3" t="str">
        <f t="shared" si="0"/>
        <v xml:space="preserve"> </v>
      </c>
      <c r="E15" s="1"/>
      <c r="F15" s="31"/>
      <c r="G15" s="31"/>
      <c r="H15" s="32"/>
      <c r="I15" s="32"/>
    </row>
    <row r="16" spans="1:11" ht="15.75" thickTop="1" x14ac:dyDescent="0.25"/>
    <row r="17" spans="1:9" ht="15" customHeight="1" x14ac:dyDescent="0.25">
      <c r="F17" s="29" t="s">
        <v>37</v>
      </c>
      <c r="G17" s="29"/>
      <c r="H17" s="28" t="str">
        <f>IF(A32=1,"You are in a decreasing trend. Sell now to reduce loss, or sell in another town.",IF(A36=1,"There is a small spike. Sell to maximize profit.",IF(A34=1,"There is a huge spike. Sell to maximize profit.",IF(A38=1,"You MIGHT be in a random pattern. If there aren't two increases in a row, sell above 110.",IF(C4&gt;100,"You are not in a decreasing Pattern.","Patience is key. ")))))</f>
        <v xml:space="preserve">Patience is key. </v>
      </c>
      <c r="I17" s="28"/>
    </row>
    <row r="18" spans="1:9" x14ac:dyDescent="0.25">
      <c r="F18" s="29"/>
      <c r="G18" s="29"/>
      <c r="H18" s="28"/>
      <c r="I18" s="28"/>
    </row>
    <row r="19" spans="1:9" x14ac:dyDescent="0.25">
      <c r="F19" s="29"/>
      <c r="G19" s="29"/>
      <c r="H19" s="28"/>
      <c r="I19" s="28"/>
    </row>
    <row r="20" spans="1:9" x14ac:dyDescent="0.25">
      <c r="F20" s="29"/>
      <c r="G20" s="29"/>
      <c r="H20" s="28"/>
      <c r="I20" s="28"/>
    </row>
    <row r="21" spans="1:9" x14ac:dyDescent="0.25">
      <c r="F21" s="29"/>
      <c r="G21" s="29"/>
      <c r="H21" s="28"/>
      <c r="I21" s="28"/>
    </row>
    <row r="28" spans="1:9" ht="15" customHeight="1" x14ac:dyDescent="0.25">
      <c r="B28" s="15"/>
    </row>
    <row r="29" spans="1:9" ht="15" customHeight="1" x14ac:dyDescent="0.25">
      <c r="A29" s="15"/>
      <c r="B29" s="15"/>
    </row>
    <row r="30" spans="1:9" hidden="1" x14ac:dyDescent="0.25">
      <c r="A30" s="26" t="s">
        <v>41</v>
      </c>
      <c r="B30" s="27"/>
    </row>
    <row r="31" spans="1:9" hidden="1" x14ac:dyDescent="0.25">
      <c r="A31" s="25" t="s">
        <v>38</v>
      </c>
      <c r="B31" s="25"/>
    </row>
    <row r="32" spans="1:9" ht="18.75" hidden="1" x14ac:dyDescent="0.25">
      <c r="A32" s="33">
        <f>IF(C4&gt;C5,IF(C5&gt;C6,IF(C6&gt;C7,IF(C7&gt;C8,IF(C8&gt;C9,IF(C9&gt;C10,IF(C10&gt;C11,IF(C11&gt;0,1,0),0),0),0),0),0),0),0)</f>
        <v>0</v>
      </c>
      <c r="B32" s="33"/>
    </row>
    <row r="33" spans="1:2" hidden="1" x14ac:dyDescent="0.25">
      <c r="A33" s="25" t="s">
        <v>39</v>
      </c>
      <c r="B33" s="25"/>
    </row>
    <row r="34" spans="1:2" hidden="1" x14ac:dyDescent="0.25">
      <c r="A34" s="25">
        <f>IF(AND(OR(AND(C4&lt;C5, C5&lt;C6, C6&lt;C7, C7&gt;0),AND(C5&lt;C6, C6&lt;C7, C7&lt;C8, C8&gt;0),AND(C6&lt;C7, C7&lt;C8, C8&lt;C9, C9&gt;0),AND(C7&lt;C8, C8&lt;C9, C9&lt;C10, C10&gt;0),AND(C8&lt;C9, C9&lt;C10, C10&lt;C11, C11&gt;0),AND(C9&lt;C10, C10&lt;C11, C11&lt;C12, C12&gt;0),AND(C10&lt;C11, C11&lt;C12, C12&lt;C13, C13&gt;0),AND(C11&lt;C12, C12&lt;C13, C13&lt;C14, C14&gt;0),AND(C12&lt;C13, C13&lt;C14, C14&lt;C15, C15&gt;0),)*OR(C6&gt;249, C7&gt;249, C8&gt;249, C9&gt;249, C10&gt;249,C11&gt;249,C12&gt;249,C13&gt;249,C14&gt;249,C15&gt;249)),1,0)</f>
        <v>0</v>
      </c>
      <c r="B34" s="25"/>
    </row>
    <row r="35" spans="1:2" hidden="1" x14ac:dyDescent="0.25">
      <c r="A35" s="25" t="s">
        <v>40</v>
      </c>
      <c r="B35" s="25"/>
    </row>
    <row r="36" spans="1:2" hidden="1" x14ac:dyDescent="0.25">
      <c r="A36" s="25">
        <f>IF(AND(OR(AND(C4&lt;C5, C5&lt;C6, C6&lt;C7, C7&lt;C8 C8&gt;0),AND(C5&lt;C6, C6&lt;C7, C7&lt;C8, C8&lt;C9, C9&gt;0),AND(C6&lt;C7, C7&lt;C8, C8&lt;C9, C9&lt;C10, C10&gt;0),AND(C7&lt;C8, C8&lt;C9, C9&lt;C10, C10&lt;C11, C11&gt;0),AND(C8&lt;C9, C9&lt;C10, C10&lt;C11, C11&lt;C12, C12&gt;0),AND(C9&lt;C10, C10&lt;C11, C11&lt;C12, C12&lt;C13, C13&gt;0),AND(C10&lt;C11, C11&lt;C12, C12&lt;C13 C13&lt;C14, C14&gt;0),AND(C11&lt;C12, C12&lt;C13, C13&lt;C14, C14&lt;C15, C15&gt;0))),1,0)</f>
        <v>0</v>
      </c>
      <c r="B36" s="25"/>
    </row>
    <row r="37" spans="1:2" hidden="1" x14ac:dyDescent="0.25">
      <c r="A37" s="25" t="s">
        <v>27</v>
      </c>
      <c r="B37" s="25"/>
    </row>
    <row r="38" spans="1:2" ht="15" hidden="1" customHeight="1" x14ac:dyDescent="0.25">
      <c r="A38" s="25">
        <f>IF(AND(OR(C4&lt;C5,C5&lt;C6,C6&lt;C7,C7&lt;C8,C7&lt;C8,C8&lt;C9,C9&lt;C10,C10&lt;C11,C11&lt;C12,C12&lt;C13,C13&lt;C14,C14&lt;C15),NOT(OR(A32=1,A34=1,A36=1))),1,0)</f>
        <v>0</v>
      </c>
      <c r="B38" s="25"/>
    </row>
  </sheetData>
  <sheetProtection password="EAE7" sheet="1" objects="1" scenarios="1" selectLockedCells="1"/>
  <mergeCells count="37">
    <mergeCell ref="A37:B37"/>
    <mergeCell ref="A38:B38"/>
    <mergeCell ref="A31:B31"/>
    <mergeCell ref="A32:B32"/>
    <mergeCell ref="A33:B33"/>
    <mergeCell ref="A34:B34"/>
    <mergeCell ref="A35:B35"/>
    <mergeCell ref="A36:B36"/>
    <mergeCell ref="A14:A15"/>
    <mergeCell ref="F14:G15"/>
    <mergeCell ref="H14:I15"/>
    <mergeCell ref="F17:G21"/>
    <mergeCell ref="H17:I21"/>
    <mergeCell ref="A30:B30"/>
    <mergeCell ref="A10:A11"/>
    <mergeCell ref="F10:G10"/>
    <mergeCell ref="H10:I10"/>
    <mergeCell ref="A12:A13"/>
    <mergeCell ref="F12:G13"/>
    <mergeCell ref="H12:I13"/>
    <mergeCell ref="A6:A7"/>
    <mergeCell ref="F6:G6"/>
    <mergeCell ref="H6:I6"/>
    <mergeCell ref="F7:G7"/>
    <mergeCell ref="H7:I7"/>
    <mergeCell ref="A8:A9"/>
    <mergeCell ref="F8:G8"/>
    <mergeCell ref="F9:G9"/>
    <mergeCell ref="H9:I9"/>
    <mergeCell ref="A1:I2"/>
    <mergeCell ref="A3:B3"/>
    <mergeCell ref="F3:G3"/>
    <mergeCell ref="H3:I3"/>
    <mergeCell ref="A4:A5"/>
    <mergeCell ref="F4:G4"/>
    <mergeCell ref="H4:I4"/>
    <mergeCell ref="F5:G5"/>
  </mergeCells>
  <conditionalFormatting sqref="H3 F3 F9 H9 F14 F12 H14 H12">
    <cfRule type="expression" dxfId="27" priority="8">
      <formula>$H$3&gt;$C$3</formula>
    </cfRule>
  </conditionalFormatting>
  <conditionalFormatting sqref="H3 F3 F9 H9 F14 F12 H14 H12">
    <cfRule type="expression" dxfId="26" priority="7">
      <formula>$H$3&lt;$C$3</formula>
    </cfRule>
  </conditionalFormatting>
  <conditionalFormatting sqref="F3 H3 F9 H9 F14 F12 H14 H12">
    <cfRule type="expression" dxfId="25" priority="6" stopIfTrue="1">
      <formula>$H$3=0</formula>
    </cfRule>
  </conditionalFormatting>
  <conditionalFormatting sqref="F17 H17">
    <cfRule type="expression" dxfId="24" priority="3">
      <formula>$A$36=1</formula>
    </cfRule>
    <cfRule type="expression" dxfId="23" priority="5">
      <formula>$A$32=1</formula>
    </cfRule>
  </conditionalFormatting>
  <conditionalFormatting sqref="H17 F17">
    <cfRule type="expression" dxfId="22" priority="4">
      <formula>$A$34=1</formula>
    </cfRule>
  </conditionalFormatting>
  <conditionalFormatting sqref="F17:I21">
    <cfRule type="expression" dxfId="21" priority="2">
      <formula>$A$38=1</formula>
    </cfRule>
  </conditionalFormatting>
  <conditionalFormatting sqref="C3:C15">
    <cfRule type="colorScale" priority="1">
      <colorScale>
        <cfvo type="min"/>
        <cfvo type="percentile" val="50"/>
        <cfvo type="max"/>
        <color rgb="FFFF3D01"/>
        <color rgb="FFFFFF00"/>
        <color rgb="FF92D050"/>
      </colorScale>
    </cfRule>
  </conditionalFormatting>
  <pageMargins left="0.7" right="0.7"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Instructions - How to Update</vt:lpstr>
      <vt:lpstr>Turnip Selling Tips</vt:lpstr>
      <vt:lpstr>Blank</vt:lpstr>
      <vt:lpstr>Blank (2)</vt:lpstr>
      <vt:lpstr>Blank (3)</vt:lpstr>
      <vt:lpstr>Blank (4)</vt:lpstr>
      <vt:lpstr>Blank (5)</vt:lpstr>
      <vt:lpstr>Blank (6)</vt:lpstr>
      <vt:lpstr>Blank (7)</vt:lpstr>
      <vt:lpstr>Blank (8)</vt:lpstr>
      <vt:lpstr>Blank (9)</vt:lpstr>
      <vt:lpstr>Blank (10)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dc:creator>
  <cp:lastModifiedBy>John</cp:lastModifiedBy>
  <cp:lastPrinted>2013-08-03T01:02:51Z</cp:lastPrinted>
  <dcterms:created xsi:type="dcterms:W3CDTF">2013-08-02T21:21:02Z</dcterms:created>
  <dcterms:modified xsi:type="dcterms:W3CDTF">2013-08-05T17:45:58Z</dcterms:modified>
</cp:coreProperties>
</file>