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_rels/sheet4.xml.rels" ContentType="application/vnd.openxmlformats-package.relationships+xml"/>
  <Override PartName="/xl/worksheets/_rels/sheet3.xml.rels" ContentType="application/vnd.openxmlformats-package.relationships+xml"/>
  <Override PartName="/xl/worksheets/_rels/sheet2.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_rels/workbook.xml.rels" ContentType="application/vnd.openxmlformats-package.relationships+xml"/>
  <Override PartName="/xl/sharedStrings.xml" ContentType="application/vnd.openxmlformats-officedocument.spreadsheetml.sharedStrings+xml"/>
  <Override PartName="/xl/media/image36.png" ContentType="image/png"/>
  <Override PartName="/xl/media/image37.png" ContentType="image/png"/>
  <Override PartName="/xl/media/image38.png" ContentType="image/png"/>
  <Override PartName="/xl/media/image39.png" ContentType="image/png"/>
  <Override PartName="/xl/media/image40.png" ContentType="image/png"/>
  <Override PartName="/xl/media/image41.png" ContentType="image/png"/>
  <Override PartName="/xl/media/image42.png" ContentType="image/png"/>
  <Override PartName="/xl/drawings/_rels/drawing4.xml.rels" ContentType="application/vnd.openxmlformats-package.relationships+xml"/>
  <Override PartName="/xl/drawings/_rels/drawing1.xml.rels" ContentType="application/vnd.openxmlformats-package.relationships+xml"/>
  <Override PartName="/xl/drawings/_rels/drawing2.xml.rels" ContentType="application/vnd.openxmlformats-package.relationship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Problema 1" sheetId="1" state="visible" r:id="rId2"/>
    <sheet name="Problema 2" sheetId="2" state="visible" r:id="rId3"/>
    <sheet name="Problema 3" sheetId="3" state="visible" r:id="rId4"/>
    <sheet name="Problema 4" sheetId="4" state="visible" r:id="rId5"/>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<sst xmlns="http://schemas.openxmlformats.org/spreadsheetml/2006/main" count="63" uniqueCount="54">
  <si>
    <t xml:space="preserve">LOCALIZACION</t>
  </si>
  <si>
    <t xml:space="preserve">Ciudad</t>
  </si>
  <si>
    <t xml:space="preserve">X</t>
  </si>
  <si>
    <t xml:space="preserve">Y</t>
  </si>
  <si>
    <t xml:space="preserve">Carga (l)</t>
  </si>
  <si>
    <t xml:space="preserve">X’</t>
  </si>
  <si>
    <t xml:space="preserve">Y’</t>
  </si>
  <si>
    <t xml:space="preserve">distancia CG</t>
  </si>
  <si>
    <t xml:space="preserve">distancia 
Sucursal 
Mas cercana</t>
  </si>
  <si>
    <t xml:space="preserve">Covington (Co)</t>
  </si>
  <si>
    <t xml:space="preserve">Donaldsonville (Do)</t>
  </si>
  <si>
    <t xml:space="preserve">Houma (Ho)</t>
  </si>
  <si>
    <t xml:space="preserve">Monroe (Mo)</t>
  </si>
  <si>
    <t xml:space="preserve">Natchitoches (Na)</t>
  </si>
  <si>
    <t xml:space="preserve">New Iberia (Ne)</t>
  </si>
  <si>
    <t xml:space="preserve">Opelousas (Op)</t>
  </si>
  <si>
    <t xml:space="preserve">Ruston (Ru)</t>
  </si>
  <si>
    <t xml:space="preserve">Centro Gravedad</t>
  </si>
  <si>
    <t xml:space="preserve">centro de gravedad</t>
  </si>
  <si>
    <t xml:space="preserve">sucursqal cercana CG</t>
  </si>
  <si>
    <t xml:space="preserve">Cliente</t>
  </si>
  <si>
    <t xml:space="preserve">(l) Toneladas para enviar</t>
  </si>
  <si>
    <t xml:space="preserve">Coordenadas (x,y)</t>
  </si>
  <si>
    <t xml:space="preserve">Distancia
centro
Gravedad</t>
  </si>
  <si>
    <t xml:space="preserve">Distancia X
Centro 
Gravedad</t>
  </si>
  <si>
    <t xml:space="preserve">Distancia Y
Centro 
Gravedad</t>
  </si>
  <si>
    <t xml:space="preserve">(7,13)</t>
  </si>
  <si>
    <t xml:space="preserve">(8,12)</t>
  </si>
  <si>
    <t xml:space="preserve">(11,10)</t>
  </si>
  <si>
    <t xml:space="preserve">(11,7)</t>
  </si>
  <si>
    <t xml:space="preserve">(12,4)</t>
  </si>
  <si>
    <t xml:space="preserve">(13,11)</t>
  </si>
  <si>
    <t xml:space="preserve">(14,10)</t>
  </si>
  <si>
    <t xml:space="preserve">(15,5)</t>
  </si>
  <si>
    <t xml:space="preserve">CG</t>
  </si>
  <si>
    <t xml:space="preserve">Lugar</t>
  </si>
  <si>
    <t xml:space="preserve">Costo fijo anual ($)</t>
  </si>
  <si>
    <t xml:space="preserve">Costo variable por unidad ($)</t>
  </si>
  <si>
    <t xml:space="preserve">Costos Totales</t>
  </si>
  <si>
    <t xml:space="preserve">A</t>
  </si>
  <si>
    <t xml:space="preserve">B</t>
  </si>
  <si>
    <t xml:space="preserve">C</t>
  </si>
  <si>
    <t xml:space="preserve">D</t>
  </si>
  <si>
    <t xml:space="preserve">E</t>
  </si>
  <si>
    <t xml:space="preserve">Importancia relativa </t>
  </si>
  <si>
    <r>
      <rPr>
        <b val="true"/>
        <sz val="10"/>
        <color rgb="FF000000"/>
        <rFont val="Arial"/>
        <family val="2"/>
        <charset val="1"/>
      </rPr>
      <t xml:space="preserve">Calificación </t>
    </r>
    <r>
      <rPr>
        <sz val="10"/>
        <color rgb="FF000000"/>
        <rFont val="Arial"/>
        <family val="2"/>
        <charset val="1"/>
      </rPr>
      <t xml:space="preserve">(escala 1-100)</t>
    </r>
  </si>
  <si>
    <t xml:space="preserve">Factor de localización </t>
  </si>
  <si>
    <t xml:space="preserve">Ciudad A</t>
  </si>
  <si>
    <t xml:space="preserve">Ciudad B</t>
  </si>
  <si>
    <t xml:space="preserve">Capacitación de mano de obra </t>
  </si>
  <si>
    <t xml:space="preserve">Sistema de transporte</t>
  </si>
  <si>
    <t xml:space="preserve">Educación y salud</t>
  </si>
  <si>
    <t xml:space="preserve">Estructura de impuestos</t>
  </si>
  <si>
    <t xml:space="preserve">Recursos y productividad</t>
  </si>
</sst>
</file>

<file path=xl/styles.xml><?xml version="1.0" encoding="utf-8"?>
<styleSheet xmlns="http://schemas.openxmlformats.org/spreadsheetml/2006/main">
  <numFmts count="5">
    <numFmt numFmtId="164" formatCode="General"/>
    <numFmt numFmtId="165" formatCode="0.0"/>
    <numFmt numFmtId="166" formatCode="_-* #,##0.00_-;\-* #,##0.00_-;_-* \-??_-;_-@_-"/>
    <numFmt numFmtId="167" formatCode="_-* #,##0_-;\-* #,##0_-;_-* \-??_-;_-@_-"/>
    <numFmt numFmtId="168" formatCode="_-* #,##0.0_-;\-* #,##0.0_-;_-* \-??_-;_-@_-"/>
  </numFmts>
  <fonts count="1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
      <sz val="11"/>
      <color rgb="FF000000"/>
      <name val="Calibri"/>
      <family val="2"/>
    </font>
    <font>
      <b val="true"/>
      <u val="single"/>
      <sz val="11"/>
      <color rgb="FF000000"/>
      <name val="Calibri"/>
      <family val="0"/>
    </font>
    <font>
      <sz val="11"/>
      <color rgb="FF000000"/>
      <name val="Calibri"/>
      <family val="0"/>
    </font>
    <font>
      <sz val="11"/>
      <name val="Times New Roman"/>
      <family val="0"/>
    </font>
    <font>
      <sz val="11"/>
      <color rgb="FFFF0000"/>
      <name val="Calibri"/>
      <family val="0"/>
    </font>
    <font>
      <b val="true"/>
      <sz val="10"/>
      <color rgb="FF000000"/>
      <name val="Arial"/>
      <family val="2"/>
      <charset val="1"/>
    </font>
    <font>
      <sz val="10"/>
      <color rgb="FF000000"/>
      <name val="Arial"/>
      <family val="2"/>
      <charset val="1"/>
    </font>
    <font>
      <sz val="11"/>
      <name val="Calibri"/>
      <family val="2"/>
      <charset val="1"/>
    </font>
    <font>
      <b val="true"/>
      <sz val="10"/>
      <name val="Arial"/>
      <family val="2"/>
      <charset val="1"/>
    </font>
    <font>
      <b val="true"/>
      <sz val="11"/>
      <name val="Calibri"/>
      <family val="2"/>
      <charset val="1"/>
    </font>
  </fonts>
  <fills count="4">
    <fill>
      <patternFill patternType="none"/>
    </fill>
    <fill>
      <patternFill patternType="gray125"/>
    </fill>
    <fill>
      <patternFill patternType="solid">
        <fgColor rgb="FFFFFF00"/>
        <bgColor rgb="FFFFFF00"/>
      </patternFill>
    </fill>
    <fill>
      <patternFill patternType="solid">
        <fgColor rgb="FFE7E6E6"/>
        <bgColor rgb="FFFFFFCC"/>
      </patternFill>
    </fill>
  </fills>
  <borders count="3">
    <border diagonalUp="false" diagonalDown="false">
      <left/>
      <right/>
      <top/>
      <bottom/>
      <diagonal/>
    </border>
    <border diagonalUp="false" diagonalDown="false">
      <left style="thin"/>
      <right style="thin"/>
      <top style="thin"/>
      <bottom style="thin"/>
      <diagonal/>
    </border>
    <border diagonalUp="false" diagonalDown="false">
      <left style="thin"/>
      <right/>
      <top style="thin"/>
      <bottom style="thin"/>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6"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0">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true" applyAlignment="true" applyProtection="false">
      <alignment horizontal="center" vertical="bottom"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0" fillId="0" borderId="0" xfId="0" applyFont="false" applyBorder="true" applyAlignment="true" applyProtection="false">
      <alignment horizontal="center" vertical="center" textRotation="0" wrapText="false" indent="0" shrinkToFit="false"/>
      <protection locked="true" hidden="false"/>
    </xf>
    <xf numFmtId="164" fontId="4" fillId="2" borderId="1" xfId="0" applyFont="true" applyBorder="true" applyAlignment="true" applyProtection="false">
      <alignment horizontal="center" vertical="center" textRotation="0" wrapText="false" indent="0" shrinkToFit="false"/>
      <protection locked="true" hidden="false"/>
    </xf>
    <xf numFmtId="164" fontId="4" fillId="2" borderId="2"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true" applyProtection="false">
      <alignment horizontal="center" vertical="bottom" textRotation="0" wrapText="false" indent="0" shrinkToFit="false"/>
      <protection locked="true" hidden="false"/>
    </xf>
    <xf numFmtId="164" fontId="0" fillId="0" borderId="0" xfId="0" applyFont="true" applyBorder="true" applyAlignment="true" applyProtection="false">
      <alignment horizontal="center" vertical="bottom" textRotation="0" wrapText="true" indent="0" shrinkToFit="false"/>
      <protection locked="true" hidden="false"/>
    </xf>
    <xf numFmtId="164" fontId="0" fillId="0" borderId="1" xfId="0" applyFont="true" applyBorder="true" applyAlignment="true" applyProtection="false">
      <alignment horizontal="center" vertical="center" textRotation="0" wrapText="false" indent="0" shrinkToFit="false"/>
      <protection locked="true" hidden="false"/>
    </xf>
    <xf numFmtId="164" fontId="0" fillId="0" borderId="2" xfId="0" applyFont="false" applyBorder="true" applyAlignment="true" applyProtection="false">
      <alignment horizontal="center" vertical="center" textRotation="0" wrapText="false" indent="0" shrinkToFit="false"/>
      <protection locked="true" hidden="false"/>
    </xf>
    <xf numFmtId="165" fontId="0" fillId="0" borderId="0" xfId="0" applyFont="false" applyBorder="true" applyAlignment="true" applyProtection="false">
      <alignment horizontal="center" vertical="bottom" textRotation="0" wrapText="false" indent="0" shrinkToFit="false"/>
      <protection locked="true" hidden="false"/>
    </xf>
    <xf numFmtId="165" fontId="5" fillId="0" borderId="0" xfId="0" applyFont="true" applyBorder="true" applyAlignment="true" applyProtection="false">
      <alignment horizontal="center" vertical="bottom" textRotation="0" wrapText="false" indent="0" shrinkToFit="false"/>
      <protection locked="true" hidden="false"/>
    </xf>
    <xf numFmtId="164" fontId="0" fillId="3" borderId="1" xfId="0" applyFont="true" applyBorder="true" applyAlignment="true" applyProtection="false">
      <alignment horizontal="center" vertical="center" textRotation="0" wrapText="false" indent="0" shrinkToFit="false"/>
      <protection locked="true" hidden="false"/>
    </xf>
    <xf numFmtId="164" fontId="0" fillId="3" borderId="2" xfId="0" applyFont="false" applyBorder="true" applyAlignment="true" applyProtection="false">
      <alignment horizontal="center" vertical="center" textRotation="0" wrapText="false" indent="0" shrinkToFit="false"/>
      <protection locked="true" hidden="false"/>
    </xf>
    <xf numFmtId="164" fontId="4" fillId="0" borderId="0" xfId="0" applyFont="true" applyBorder="true" applyAlignment="true" applyProtection="false">
      <alignment horizontal="center" vertical="center" textRotation="0" wrapText="false" indent="0" shrinkToFit="false"/>
      <protection locked="true" hidden="false"/>
    </xf>
    <xf numFmtId="165" fontId="4" fillId="3" borderId="1" xfId="0" applyFont="true" applyBorder="true" applyAlignment="true" applyProtection="false">
      <alignment horizontal="center" vertical="center" textRotation="0" wrapText="false" indent="0" shrinkToFit="false"/>
      <protection locked="true" hidden="false"/>
    </xf>
    <xf numFmtId="165" fontId="4" fillId="3" borderId="2" xfId="0" applyFont="true" applyBorder="true" applyAlignment="true" applyProtection="false">
      <alignment horizontal="center" vertical="center" textRotation="0" wrapText="false" indent="0" shrinkToFit="false"/>
      <protection locked="true" hidden="false"/>
    </xf>
    <xf numFmtId="165" fontId="4" fillId="0" borderId="0" xfId="0" applyFont="true" applyBorder="true" applyAlignment="false" applyProtection="false">
      <alignment horizontal="general" vertical="bottom" textRotation="0" wrapText="false" indent="0" shrinkToFit="false"/>
      <protection locked="true" hidden="false"/>
    </xf>
    <xf numFmtId="165" fontId="4" fillId="0" borderId="0" xfId="0" applyFont="true" applyBorder="true" applyAlignment="true" applyProtection="false">
      <alignment horizontal="center" vertical="center" textRotation="0" wrapText="false" indent="0" shrinkToFit="false"/>
      <protection locked="true" hidden="false"/>
    </xf>
    <xf numFmtId="164" fontId="4" fillId="0" borderId="1" xfId="0" applyFont="true" applyBorder="true" applyAlignment="true" applyProtection="false">
      <alignment horizontal="center" vertical="center" textRotation="0" wrapText="true" indent="0" shrinkToFit="false"/>
      <protection locked="true" hidden="false"/>
    </xf>
    <xf numFmtId="164" fontId="0" fillId="0" borderId="0" xfId="0" applyFont="true" applyBorder="true" applyAlignment="true" applyProtection="false">
      <alignment horizontal="general" vertical="bottom" textRotation="0" wrapText="true" indent="0" shrinkToFit="false"/>
      <protection locked="true" hidden="false"/>
    </xf>
    <xf numFmtId="167" fontId="0" fillId="0" borderId="1" xfId="15" applyFont="true" applyBorder="true" applyAlignment="true" applyProtection="true">
      <alignment horizontal="center" vertical="center" textRotation="0" wrapText="true" indent="0" shrinkToFit="false"/>
      <protection locked="true" hidden="false"/>
    </xf>
    <xf numFmtId="164" fontId="0" fillId="0" borderId="1" xfId="0" applyFont="true" applyBorder="true" applyAlignment="true" applyProtection="false">
      <alignment horizontal="center" vertical="center" textRotation="0" wrapText="true" indent="0" shrinkToFit="false"/>
      <protection locked="true" hidden="false"/>
    </xf>
    <xf numFmtId="164" fontId="0" fillId="0" borderId="1" xfId="0" applyFont="false" applyBorder="true" applyAlignment="true" applyProtection="false">
      <alignment horizontal="center" vertical="bottom" textRotation="0" wrapText="false" indent="0" shrinkToFit="false"/>
      <protection locked="true" hidden="false"/>
    </xf>
    <xf numFmtId="165" fontId="5" fillId="0" borderId="0" xfId="0" applyFont="true" applyBorder="true" applyAlignment="false" applyProtection="false">
      <alignment horizontal="general" vertical="bottom" textRotation="0" wrapText="false" indent="0" shrinkToFit="false"/>
      <protection locked="true" hidden="false"/>
    </xf>
    <xf numFmtId="165" fontId="0" fillId="0" borderId="0" xfId="0" applyFont="false" applyBorder="true" applyAlignment="false" applyProtection="false">
      <alignment horizontal="general" vertical="bottom" textRotation="0" wrapText="false" indent="0" shrinkToFit="false"/>
      <protection locked="true" hidden="false"/>
    </xf>
    <xf numFmtId="164" fontId="4" fillId="0" borderId="1" xfId="0" applyFont="true" applyBorder="true" applyAlignment="false" applyProtection="false">
      <alignment horizontal="general" vertical="bottom" textRotation="0" wrapText="false" indent="0" shrinkToFit="false"/>
      <protection locked="true" hidden="false"/>
    </xf>
    <xf numFmtId="167" fontId="4" fillId="0" borderId="1" xfId="0" applyFont="true" applyBorder="true" applyAlignment="false" applyProtection="false">
      <alignment horizontal="general" vertical="bottom" textRotation="0" wrapText="false" indent="0" shrinkToFit="false"/>
      <protection locked="true" hidden="false"/>
    </xf>
    <xf numFmtId="168" fontId="4" fillId="0" borderId="1" xfId="0" applyFont="true" applyBorder="true" applyAlignment="false" applyProtection="false">
      <alignment horizontal="general" vertical="bottom" textRotation="0" wrapText="false" indent="0" shrinkToFit="false"/>
      <protection locked="true" hidden="false"/>
    </xf>
    <xf numFmtId="164" fontId="4" fillId="0" borderId="1" xfId="0" applyFont="true" applyBorder="true" applyAlignment="true" applyProtection="false">
      <alignment horizontal="general" vertical="center" textRotation="0" wrapText="true" indent="0" shrinkToFit="false"/>
      <protection locked="true" hidden="false"/>
    </xf>
    <xf numFmtId="164" fontId="0" fillId="0" borderId="1" xfId="0" applyFont="false" applyBorder="true" applyAlignment="true" applyProtection="false">
      <alignment horizontal="general" vertical="center" textRotation="0" wrapText="true" indent="0" shrinkToFit="false"/>
      <protection locked="true" hidden="false"/>
    </xf>
    <xf numFmtId="164" fontId="10" fillId="0" borderId="1" xfId="0" applyFont="true" applyBorder="true" applyAlignment="true" applyProtection="false">
      <alignment horizontal="center" vertical="center" textRotation="0" wrapText="true" indent="0" shrinkToFit="false"/>
      <protection locked="true" hidden="false"/>
    </xf>
    <xf numFmtId="164" fontId="12" fillId="0" borderId="0" xfId="0" applyFont="true" applyBorder="true" applyAlignment="true" applyProtection="false">
      <alignment horizontal="center" vertical="bottom" textRotation="0" wrapText="false" indent="0" shrinkToFit="false"/>
      <protection locked="true" hidden="false"/>
    </xf>
    <xf numFmtId="164" fontId="13" fillId="0" borderId="0" xfId="0" applyFont="true" applyBorder="true" applyAlignment="true" applyProtection="false">
      <alignment horizontal="center" vertical="center" textRotation="0" wrapText="true" indent="0" shrinkToFit="false"/>
      <protection locked="true" hidden="false"/>
    </xf>
    <xf numFmtId="164" fontId="11" fillId="0" borderId="1" xfId="0" applyFont="true" applyBorder="true" applyAlignment="true" applyProtection="false">
      <alignment horizontal="general" vertical="center" textRotation="0" wrapText="true" indent="0" shrinkToFit="false"/>
      <protection locked="true" hidden="false"/>
    </xf>
    <xf numFmtId="164" fontId="11" fillId="0" borderId="1" xfId="0" applyFont="true" applyBorder="true" applyAlignment="true" applyProtection="false">
      <alignment horizontal="center" vertical="center" textRotation="0" wrapText="true" indent="0" shrinkToFit="false"/>
      <protection locked="true" hidden="false"/>
    </xf>
    <xf numFmtId="164" fontId="12" fillId="0" borderId="0" xfId="0" applyFont="true" applyBorder="true" applyAlignment="true" applyProtection="false">
      <alignment horizontal="center" vertical="center" textRotation="0" wrapText="false" indent="0" shrinkToFit="false"/>
      <protection locked="true" hidden="false"/>
    </xf>
    <xf numFmtId="164" fontId="11" fillId="0" borderId="1" xfId="0" applyFont="true" applyBorder="true" applyAlignment="true" applyProtection="false">
      <alignment horizontal="left" vertical="center" textRotation="0" wrapText="true" indent="1" shrinkToFit="false"/>
      <protection locked="true" hidden="false"/>
    </xf>
    <xf numFmtId="164" fontId="14" fillId="0" borderId="0" xfId="0" applyFont="tru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E7E6E6"/>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36.png"/><Relationship Id="rId2" Type="http://schemas.openxmlformats.org/officeDocument/2006/relationships/image" Target="../media/image37.png"/><Relationship Id="rId3" Type="http://schemas.openxmlformats.org/officeDocument/2006/relationships/image" Target="../media/image38.png"/>
</Relationships>
</file>

<file path=xl/drawings/_rels/drawing2.xml.rels><?xml version="1.0" encoding="UTF-8"?>
<Relationships xmlns="http://schemas.openxmlformats.org/package/2006/relationships"><Relationship Id="rId1" Type="http://schemas.openxmlformats.org/officeDocument/2006/relationships/image" Target="../media/image39.png"/><Relationship Id="rId2" Type="http://schemas.openxmlformats.org/officeDocument/2006/relationships/image" Target="../media/image40.png"/><Relationship Id="rId3" Type="http://schemas.openxmlformats.org/officeDocument/2006/relationships/image" Target="../media/image41.png"/>
</Relationships>
</file>

<file path=xl/drawings/_rels/drawing4.xml.rels><?xml version="1.0" encoding="UTF-8"?>
<Relationships xmlns="http://schemas.openxmlformats.org/package/2006/relationships"><Relationship Id="rId1" Type="http://schemas.openxmlformats.org/officeDocument/2006/relationships/image" Target="../media/image42.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1</xdr:col>
      <xdr:colOff>29160</xdr:colOff>
      <xdr:row>2</xdr:row>
      <xdr:rowOff>19800</xdr:rowOff>
    </xdr:from>
    <xdr:to>
      <xdr:col>7</xdr:col>
      <xdr:colOff>622080</xdr:colOff>
      <xdr:row>15</xdr:row>
      <xdr:rowOff>138240</xdr:rowOff>
    </xdr:to>
    <xdr:sp>
      <xdr:nvSpPr>
        <xdr:cNvPr id="0" name="CuadroTexto 1"/>
        <xdr:cNvSpPr/>
      </xdr:nvSpPr>
      <xdr:spPr>
        <a:xfrm>
          <a:off x="783360" y="385560"/>
          <a:ext cx="5726880" cy="2495880"/>
        </a:xfrm>
        <a:prstGeom prst="rect">
          <a:avLst/>
        </a:prstGeom>
        <a:solidFill>
          <a:srgbClr val="ffffff"/>
        </a:solidFill>
        <a:ln w="9525">
          <a:solidFill>
            <a:srgbClr val="bcbcbc"/>
          </a:solidFill>
          <a:round/>
        </a:ln>
      </xdr:spPr>
      <xdr:style>
        <a:lnRef idx="0"/>
        <a:fillRef idx="0"/>
        <a:effectRef idx="0"/>
        <a:fontRef idx="minor"/>
      </xdr:style>
      <xdr:txBody>
        <a:bodyPr horzOverflow="clip" vertOverflow="clip" lIns="90000" rIns="90000" tIns="45000" bIns="45000">
          <a:noAutofit/>
        </a:bodyPr>
        <a:p>
          <a:pPr>
            <a:lnSpc>
              <a:spcPct val="100000"/>
            </a:lnSpc>
          </a:pPr>
          <a:r>
            <a:rPr b="1" lang="es-CL" sz="1100" spc="-1" strike="noStrike" u="sng">
              <a:solidFill>
                <a:srgbClr val="000000"/>
              </a:solidFill>
              <a:uFillTx/>
              <a:latin typeface="Calibri"/>
            </a:rPr>
            <a:t>Problema 1:</a:t>
          </a:r>
          <a:endParaRPr b="0" lang="es-CL" sz="1100" spc="-1" strike="noStrike">
            <a:latin typeface="Times New Roman"/>
          </a:endParaRPr>
        </a:p>
        <a:p>
          <a:pPr>
            <a:lnSpc>
              <a:spcPct val="100000"/>
            </a:lnSpc>
          </a:pPr>
          <a:r>
            <a:rPr b="0" lang="es-CL" sz="1100" spc="-1" strike="noStrike">
              <a:solidFill>
                <a:srgbClr val="000000"/>
              </a:solidFill>
              <a:latin typeface="Calibri"/>
            </a:rPr>
            <a:t>Una cadena de empresas de asistencia sanitaria a domicilio de Luisiana tiene que ubicar su Oficina Central en una de las ciudades indicadas en la tabla adjunta desde las que realizarán auditorías internas y otras revisiones periódicas de sus instalaciones.  Estas instalaciones están repartidas por todo el Estado y cada lugar excepto el de Houma será visitado 3 veces al año, Houma se visitará 5 veces al año.</a:t>
          </a:r>
          <a:endParaRPr b="0" lang="es-CL" sz="1100" spc="-1" strike="noStrike">
            <a:latin typeface="Times New Roman"/>
          </a:endParaRPr>
        </a:p>
        <a:p>
          <a:pPr>
            <a:lnSpc>
              <a:spcPct val="100000"/>
            </a:lnSpc>
          </a:pPr>
          <a:endParaRPr b="0" lang="es-CL" sz="1100" spc="-1" strike="noStrike">
            <a:latin typeface="Times New Roman"/>
          </a:endParaRPr>
        </a:p>
        <a:p>
          <a:pPr>
            <a:lnSpc>
              <a:spcPct val="100000"/>
            </a:lnSpc>
          </a:pPr>
          <a:r>
            <a:rPr b="0" lang="es-ES_tradnl" sz="1100" spc="-1" strike="noStrike">
              <a:solidFill>
                <a:srgbClr val="000000"/>
              </a:solidFill>
              <a:latin typeface="Calibri"/>
            </a:rPr>
            <a:t>a)Confeccione un gráfico con los nombres de cada localización y Calcule las coordenadas del centro de gravedad.</a:t>
          </a:r>
          <a:endParaRPr b="0" lang="es-CL" sz="1100" spc="-1" strike="noStrike">
            <a:latin typeface="Times New Roman"/>
          </a:endParaRPr>
        </a:p>
        <a:p>
          <a:pPr>
            <a:lnSpc>
              <a:spcPct val="100000"/>
            </a:lnSpc>
            <a:tabLst>
              <a:tab algn="l" pos="0"/>
            </a:tabLst>
          </a:pPr>
          <a:r>
            <a:rPr b="0" lang="es-ES_tradnl" sz="1100" spc="-1" strike="noStrike">
              <a:solidFill>
                <a:srgbClr val="000000"/>
              </a:solidFill>
              <a:latin typeface="Calibri"/>
            </a:rPr>
            <a:t>b)Seleccione la ciudad donde instalaría la Oficina Central y calcule la distancia en kilómetros del centro de gravedad.</a:t>
          </a:r>
          <a:r>
            <a:rPr b="0" lang="es-ES_tradnl" sz="1100" spc="-1" strike="noStrike">
              <a:solidFill>
                <a:srgbClr val="ff0000"/>
              </a:solidFill>
              <a:latin typeface="Calibri"/>
            </a:rPr>
            <a:t>11.5 km. - Do</a:t>
          </a:r>
          <a:endParaRPr b="0" lang="es-CL" sz="1100" spc="-1" strike="noStrike">
            <a:latin typeface="Times New Roman"/>
          </a:endParaRPr>
        </a:p>
        <a:p>
          <a:pPr>
            <a:lnSpc>
              <a:spcPct val="100000"/>
            </a:lnSpc>
            <a:tabLst>
              <a:tab algn="l" pos="0"/>
            </a:tabLst>
          </a:pPr>
          <a:endParaRPr b="0" lang="es-CL" sz="1100" spc="-1" strike="noStrike">
            <a:latin typeface="Times New Roman"/>
          </a:endParaRPr>
        </a:p>
        <a:p>
          <a:pPr>
            <a:lnSpc>
              <a:spcPct val="100000"/>
            </a:lnSpc>
            <a:tabLst>
              <a:tab algn="l" pos="0"/>
            </a:tabLst>
          </a:pPr>
          <a:r>
            <a:rPr b="0" lang="es-ES_tradnl" sz="1100" spc="-1" strike="noStrike">
              <a:solidFill>
                <a:srgbClr val="000000"/>
              </a:solidFill>
              <a:latin typeface="Calibri"/>
            </a:rPr>
            <a:t>c)Indique la ciudad más lejana de la nueva Oficina Central y calcule las distancias respectivas en Kilómetros.  </a:t>
          </a:r>
          <a:r>
            <a:rPr b="0" lang="es-CL" sz="1100" spc="-1" strike="noStrike">
              <a:solidFill>
                <a:srgbClr val="000000"/>
              </a:solidFill>
              <a:latin typeface="Calibri"/>
            </a:rPr>
            <a:t>(Cada coordenada por 10 Km.) </a:t>
          </a:r>
          <a:r>
            <a:rPr b="0" lang="es-CL" sz="1100" spc="-1" strike="noStrike">
              <a:solidFill>
                <a:srgbClr val="ff0000"/>
              </a:solidFill>
              <a:latin typeface="Calibri"/>
            </a:rPr>
            <a:t>MO a 48 Km</a:t>
          </a:r>
          <a:r>
            <a:rPr b="0" lang="es-CL" sz="1100" spc="-1" strike="noStrike">
              <a:solidFill>
                <a:srgbClr val="000000"/>
              </a:solidFill>
              <a:latin typeface="Calibri"/>
            </a:rPr>
            <a:t>.</a:t>
          </a:r>
          <a:endParaRPr b="0" lang="es-CL" sz="1100" spc="-1" strike="noStrike">
            <a:latin typeface="Times New Roman"/>
          </a:endParaRPr>
        </a:p>
        <a:p>
          <a:pPr>
            <a:lnSpc>
              <a:spcPct val="100000"/>
            </a:lnSpc>
            <a:tabLst>
              <a:tab algn="l" pos="0"/>
            </a:tabLst>
          </a:pPr>
          <a:endParaRPr b="0" lang="es-CL" sz="1100" spc="-1" strike="noStrike">
            <a:latin typeface="Times New Roman"/>
          </a:endParaRPr>
        </a:p>
      </xdr:txBody>
    </xdr:sp>
    <xdr:clientData/>
  </xdr:twoCellAnchor>
  <xdr:twoCellAnchor editAs="oneCell">
    <xdr:from>
      <xdr:col>0</xdr:col>
      <xdr:colOff>689040</xdr:colOff>
      <xdr:row>27</xdr:row>
      <xdr:rowOff>68760</xdr:rowOff>
    </xdr:from>
    <xdr:to>
      <xdr:col>4</xdr:col>
      <xdr:colOff>172800</xdr:colOff>
      <xdr:row>32</xdr:row>
      <xdr:rowOff>100800</xdr:rowOff>
    </xdr:to>
    <xdr:pic>
      <xdr:nvPicPr>
        <xdr:cNvPr id="1" name="Imagen 3" descr=""/>
        <xdr:cNvPicPr/>
      </xdr:nvPicPr>
      <xdr:blipFill>
        <a:blip r:embed="rId1"/>
        <a:stretch/>
      </xdr:blipFill>
      <xdr:spPr>
        <a:xfrm>
          <a:off x="689040" y="5199480"/>
          <a:ext cx="2938680" cy="946440"/>
        </a:xfrm>
        <a:prstGeom prst="rect">
          <a:avLst/>
        </a:prstGeom>
        <a:ln w="0">
          <a:noFill/>
        </a:ln>
      </xdr:spPr>
    </xdr:pic>
    <xdr:clientData/>
  </xdr:twoCellAnchor>
  <xdr:twoCellAnchor editAs="oneCell">
    <xdr:from>
      <xdr:col>14</xdr:col>
      <xdr:colOff>60840</xdr:colOff>
      <xdr:row>5</xdr:row>
      <xdr:rowOff>54000</xdr:rowOff>
    </xdr:from>
    <xdr:to>
      <xdr:col>14</xdr:col>
      <xdr:colOff>77040</xdr:colOff>
      <xdr:row>5</xdr:row>
      <xdr:rowOff>121320</xdr:rowOff>
    </xdr:to>
    <xdr:pic>
      <xdr:nvPicPr>
        <xdr:cNvPr id="2" name="Entrada de lápiz 31" descr=""/>
        <xdr:cNvPicPr/>
      </xdr:nvPicPr>
      <xdr:blipFill>
        <a:blip r:embed="rId2"/>
        <a:stretch/>
      </xdr:blipFill>
      <xdr:spPr>
        <a:xfrm>
          <a:off x="11954880" y="968400"/>
          <a:ext cx="16200" cy="67320"/>
        </a:xfrm>
        <a:prstGeom prst="rect">
          <a:avLst/>
        </a:prstGeom>
        <a:ln w="0">
          <a:noFill/>
        </a:ln>
      </xdr:spPr>
    </xdr:pic>
    <xdr:clientData/>
  </xdr:twoCellAnchor>
  <xdr:twoCellAnchor editAs="oneCell">
    <xdr:from>
      <xdr:col>8</xdr:col>
      <xdr:colOff>351720</xdr:colOff>
      <xdr:row>8</xdr:row>
      <xdr:rowOff>129600</xdr:rowOff>
    </xdr:from>
    <xdr:to>
      <xdr:col>11</xdr:col>
      <xdr:colOff>207360</xdr:colOff>
      <xdr:row>13</xdr:row>
      <xdr:rowOff>37080</xdr:rowOff>
    </xdr:to>
    <xdr:pic>
      <xdr:nvPicPr>
        <xdr:cNvPr id="3" name="Imagen 32" descr=""/>
        <xdr:cNvPicPr/>
      </xdr:nvPicPr>
      <xdr:blipFill>
        <a:blip r:embed="rId3"/>
        <a:stretch/>
      </xdr:blipFill>
      <xdr:spPr>
        <a:xfrm>
          <a:off x="7446960" y="1592640"/>
          <a:ext cx="2391120" cy="82188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388800</xdr:colOff>
      <xdr:row>0</xdr:row>
      <xdr:rowOff>23040</xdr:rowOff>
    </xdr:from>
    <xdr:to>
      <xdr:col>6</xdr:col>
      <xdr:colOff>720</xdr:colOff>
      <xdr:row>10</xdr:row>
      <xdr:rowOff>121320</xdr:rowOff>
    </xdr:to>
    <xdr:sp>
      <xdr:nvSpPr>
        <xdr:cNvPr id="4" name="CuadroTexto 1"/>
        <xdr:cNvSpPr/>
      </xdr:nvSpPr>
      <xdr:spPr>
        <a:xfrm>
          <a:off x="388800" y="23040"/>
          <a:ext cx="4138200" cy="1927080"/>
        </a:xfrm>
        <a:prstGeom prst="rect">
          <a:avLst/>
        </a:prstGeom>
        <a:solidFill>
          <a:srgbClr val="ffffff"/>
        </a:solidFill>
        <a:ln w="9525">
          <a:solidFill>
            <a:srgbClr val="bcbcbc"/>
          </a:solidFill>
          <a:round/>
        </a:ln>
      </xdr:spPr>
      <xdr:style>
        <a:lnRef idx="0"/>
        <a:fillRef idx="0"/>
        <a:effectRef idx="0"/>
        <a:fontRef idx="minor"/>
      </xdr:style>
      <xdr:txBody>
        <a:bodyPr horzOverflow="clip" vertOverflow="clip" lIns="90000" rIns="90000" tIns="45000" bIns="45000">
          <a:noAutofit/>
        </a:bodyPr>
        <a:p>
          <a:pPr>
            <a:lnSpc>
              <a:spcPct val="100000"/>
            </a:lnSpc>
          </a:pPr>
          <a:r>
            <a:rPr b="1" lang="es-CL" sz="1100" spc="-1" strike="noStrike" u="sng">
              <a:solidFill>
                <a:srgbClr val="000000"/>
              </a:solidFill>
              <a:uFillTx/>
              <a:latin typeface="Calibri"/>
            </a:rPr>
            <a:t>Problema 2: </a:t>
          </a:r>
          <a:endParaRPr b="0" lang="es-CL" sz="1100" spc="-1" strike="noStrike">
            <a:latin typeface="Times New Roman"/>
          </a:endParaRPr>
        </a:p>
        <a:p>
          <a:pPr>
            <a:lnSpc>
              <a:spcPct val="100000"/>
            </a:lnSpc>
          </a:pPr>
          <a:r>
            <a:rPr b="0" lang="es-ES_tradnl" sz="1100" spc="-1" strike="noStrike">
              <a:solidFill>
                <a:srgbClr val="000000"/>
              </a:solidFill>
              <a:latin typeface="Calibri"/>
            </a:rPr>
            <a:t>Un proveedor de la industria minera debe proveer más de 600.000 toneladas a ocho importantes clientes, los cuales se localizan según las coordenadas que se presentan en la tabla. La tabla también muestra la demanda de cada cliente. El proveedor debe evaluar su localización.</a:t>
          </a:r>
          <a:endParaRPr b="0" lang="es-CL" sz="1100" spc="-1" strike="noStrike">
            <a:latin typeface="Times New Roman"/>
          </a:endParaRPr>
        </a:p>
        <a:p>
          <a:pPr>
            <a:lnSpc>
              <a:spcPct val="100000"/>
            </a:lnSpc>
          </a:pPr>
          <a:r>
            <a:rPr b="0" lang="es-ES_tradnl" sz="1100" spc="-1" strike="noStrike">
              <a:solidFill>
                <a:srgbClr val="000000"/>
              </a:solidFill>
              <a:latin typeface="Calibri"/>
            </a:rPr>
            <a:t>Responda:</a:t>
          </a:r>
          <a:endParaRPr b="0" lang="es-CL" sz="1100" spc="-1" strike="noStrike">
            <a:latin typeface="Times New Roman"/>
          </a:endParaRPr>
        </a:p>
        <a:p>
          <a:pPr>
            <a:lnSpc>
              <a:spcPct val="100000"/>
            </a:lnSpc>
          </a:pPr>
          <a:r>
            <a:rPr b="0" lang="es-ES_tradnl" sz="1100" spc="-1" strike="noStrike">
              <a:solidFill>
                <a:srgbClr val="000000"/>
              </a:solidFill>
              <a:latin typeface="Calibri"/>
            </a:rPr>
            <a:t>a) Calcule el centro de gravedad, redondeando las coordenadas al décimo más cercano.</a:t>
          </a:r>
          <a:endParaRPr b="0" lang="es-CL" sz="1100" spc="-1" strike="noStrike">
            <a:latin typeface="Times New Roman"/>
          </a:endParaRPr>
        </a:p>
        <a:p>
          <a:pPr>
            <a:lnSpc>
              <a:spcPct val="100000"/>
            </a:lnSpc>
          </a:pPr>
          <a:r>
            <a:rPr b="0" lang="es-ES_tradnl" sz="1100" spc="-1" strike="noStrike">
              <a:solidFill>
                <a:srgbClr val="000000"/>
              </a:solidFill>
              <a:latin typeface="Calibri"/>
            </a:rPr>
            <a:t>b) Calcule la puntuación carga-distancia para esta localización (obtenida en a.), usando la distancia rectilínea.</a:t>
          </a:r>
          <a:endParaRPr b="0" lang="es-CL" sz="1100" spc="-1" strike="noStrike">
            <a:latin typeface="Times New Roman"/>
          </a:endParaRPr>
        </a:p>
        <a:p>
          <a:pPr>
            <a:lnSpc>
              <a:spcPct val="100000"/>
            </a:lnSpc>
          </a:pPr>
          <a:endParaRPr b="0" lang="es-CL" sz="1100" spc="-1" strike="noStrike">
            <a:latin typeface="Times New Roman"/>
          </a:endParaRPr>
        </a:p>
      </xdr:txBody>
    </xdr:sp>
    <xdr:clientData/>
  </xdr:twoCellAnchor>
  <xdr:twoCellAnchor editAs="oneCell">
    <xdr:from>
      <xdr:col>6</xdr:col>
      <xdr:colOff>278280</xdr:colOff>
      <xdr:row>0</xdr:row>
      <xdr:rowOff>13320</xdr:rowOff>
    </xdr:from>
    <xdr:to>
      <xdr:col>10</xdr:col>
      <xdr:colOff>53640</xdr:colOff>
      <xdr:row>5</xdr:row>
      <xdr:rowOff>173520</xdr:rowOff>
    </xdr:to>
    <xdr:pic>
      <xdr:nvPicPr>
        <xdr:cNvPr id="5" name="Imagen 2" descr=""/>
        <xdr:cNvPicPr/>
      </xdr:nvPicPr>
      <xdr:blipFill>
        <a:blip r:embed="rId1"/>
        <a:stretch/>
      </xdr:blipFill>
      <xdr:spPr>
        <a:xfrm>
          <a:off x="4804560" y="13320"/>
          <a:ext cx="3291120" cy="1074600"/>
        </a:xfrm>
        <a:prstGeom prst="rect">
          <a:avLst/>
        </a:prstGeom>
        <a:ln w="0">
          <a:noFill/>
        </a:ln>
      </xdr:spPr>
    </xdr:pic>
    <xdr:clientData/>
  </xdr:twoCellAnchor>
  <xdr:twoCellAnchor editAs="oneCell">
    <xdr:from>
      <xdr:col>6</xdr:col>
      <xdr:colOff>374400</xdr:colOff>
      <xdr:row>6</xdr:row>
      <xdr:rowOff>92880</xdr:rowOff>
    </xdr:from>
    <xdr:to>
      <xdr:col>8</xdr:col>
      <xdr:colOff>1018800</xdr:colOff>
      <xdr:row>10</xdr:row>
      <xdr:rowOff>95760</xdr:rowOff>
    </xdr:to>
    <xdr:pic>
      <xdr:nvPicPr>
        <xdr:cNvPr id="6" name="Imagen 3" descr=""/>
        <xdr:cNvPicPr/>
      </xdr:nvPicPr>
      <xdr:blipFill>
        <a:blip r:embed="rId2"/>
        <a:stretch/>
      </xdr:blipFill>
      <xdr:spPr>
        <a:xfrm>
          <a:off x="4900680" y="1190160"/>
          <a:ext cx="2153160" cy="734400"/>
        </a:xfrm>
        <a:prstGeom prst="rect">
          <a:avLst/>
        </a:prstGeom>
        <a:ln w="0">
          <a:noFill/>
        </a:ln>
      </xdr:spPr>
    </xdr:pic>
    <xdr:clientData/>
  </xdr:twoCellAnchor>
  <xdr:twoCellAnchor editAs="oneCell">
    <xdr:from>
      <xdr:col>8</xdr:col>
      <xdr:colOff>52200</xdr:colOff>
      <xdr:row>20</xdr:row>
      <xdr:rowOff>142200</xdr:rowOff>
    </xdr:from>
    <xdr:to>
      <xdr:col>8</xdr:col>
      <xdr:colOff>286560</xdr:colOff>
      <xdr:row>21</xdr:row>
      <xdr:rowOff>141840</xdr:rowOff>
    </xdr:to>
    <xdr:pic>
      <xdr:nvPicPr>
        <xdr:cNvPr id="7" name="Entrada de lápiz 22" descr=""/>
        <xdr:cNvPicPr/>
      </xdr:nvPicPr>
      <xdr:blipFill>
        <a:blip r:embed="rId3"/>
        <a:stretch/>
      </xdr:blipFill>
      <xdr:spPr>
        <a:xfrm>
          <a:off x="6087240" y="4007880"/>
          <a:ext cx="234360" cy="174960"/>
        </a:xfrm>
        <a:prstGeom prst="rect">
          <a:avLst/>
        </a:prstGeom>
        <a:ln w="0">
          <a:noFill/>
        </a:ln>
      </xdr:spPr>
    </xdr:pic>
    <xdr:clientData/>
  </xdr:twoCellAnchor>
</xdr:wsDr>
</file>

<file path=xl/drawings/drawing3.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716400</xdr:colOff>
      <xdr:row>1</xdr:row>
      <xdr:rowOff>122040</xdr:rowOff>
    </xdr:from>
    <xdr:to>
      <xdr:col>5</xdr:col>
      <xdr:colOff>570960</xdr:colOff>
      <xdr:row>9</xdr:row>
      <xdr:rowOff>22320</xdr:rowOff>
    </xdr:to>
    <xdr:sp>
      <xdr:nvSpPr>
        <xdr:cNvPr id="8" name="CuadroTexto 1"/>
        <xdr:cNvSpPr/>
      </xdr:nvSpPr>
      <xdr:spPr>
        <a:xfrm>
          <a:off x="716400" y="304920"/>
          <a:ext cx="3626280" cy="1363320"/>
        </a:xfrm>
        <a:prstGeom prst="rect">
          <a:avLst/>
        </a:prstGeom>
        <a:solidFill>
          <a:srgbClr val="ffffff"/>
        </a:solidFill>
        <a:ln w="9525">
          <a:solidFill>
            <a:srgbClr val="bcbcbc"/>
          </a:solidFill>
          <a:round/>
        </a:ln>
      </xdr:spPr>
      <xdr:style>
        <a:lnRef idx="0"/>
        <a:fillRef idx="0"/>
        <a:effectRef idx="0"/>
        <a:fontRef idx="minor"/>
      </xdr:style>
      <xdr:txBody>
        <a:bodyPr horzOverflow="clip" vertOverflow="clip" lIns="90000" rIns="90000" tIns="45000" bIns="45000">
          <a:noAutofit/>
        </a:bodyPr>
        <a:p>
          <a:pPr>
            <a:lnSpc>
              <a:spcPct val="100000"/>
            </a:lnSpc>
          </a:pPr>
          <a:r>
            <a:rPr b="1" lang="es-CL" sz="1100" spc="-1" strike="noStrike" u="sng">
              <a:solidFill>
                <a:srgbClr val="000000"/>
              </a:solidFill>
              <a:uFillTx/>
              <a:latin typeface="Calibri"/>
            </a:rPr>
            <a:t>Problema 3: </a:t>
          </a:r>
          <a:endParaRPr b="0" lang="es-CL" sz="1100" spc="-1" strike="noStrike">
            <a:latin typeface="Times New Roman"/>
          </a:endParaRPr>
        </a:p>
        <a:p>
          <a:pPr>
            <a:lnSpc>
              <a:spcPct val="100000"/>
            </a:lnSpc>
          </a:pPr>
          <a:r>
            <a:rPr b="0" lang="es-CL" sz="1100" spc="-1" strike="noStrike">
              <a:solidFill>
                <a:srgbClr val="000000"/>
              </a:solidFill>
              <a:latin typeface="Calibri"/>
            </a:rPr>
            <a:t>A continuación, se muestran los costos fijos y variables de cinco ubicaciones potenciales de una Bodega.</a:t>
          </a:r>
          <a:endParaRPr b="0" lang="es-CL" sz="1100" spc="-1" strike="noStrike">
            <a:latin typeface="Times New Roman"/>
          </a:endParaRPr>
        </a:p>
        <a:p>
          <a:pPr>
            <a:lnSpc>
              <a:spcPct val="100000"/>
            </a:lnSpc>
          </a:pPr>
          <a:endParaRPr b="0" lang="es-CL" sz="1100" spc="-1" strike="noStrike">
            <a:latin typeface="Times New Roman"/>
          </a:endParaRPr>
        </a:p>
        <a:p>
          <a:pPr>
            <a:lnSpc>
              <a:spcPct val="100000"/>
            </a:lnSpc>
          </a:pPr>
          <a:r>
            <a:rPr b="0" lang="es-ES_tradnl" sz="1100" spc="-1" strike="noStrike">
              <a:solidFill>
                <a:srgbClr val="000000"/>
              </a:solidFill>
              <a:latin typeface="Calibri"/>
            </a:rPr>
            <a:t>Para una producción de 120 unidades que lugar es mejor</a:t>
          </a:r>
          <a:endParaRPr b="0" lang="es-CL" sz="1100" spc="-1" strike="noStrike">
            <a:latin typeface="Times New Roman"/>
          </a:endParaRPr>
        </a:p>
        <a:p>
          <a:pPr>
            <a:lnSpc>
              <a:spcPct val="100000"/>
            </a:lnSpc>
          </a:pPr>
          <a:r>
            <a:rPr b="0" lang="es-ES_tradnl" sz="1100" spc="-1" strike="noStrike">
              <a:solidFill>
                <a:srgbClr val="000000"/>
              </a:solidFill>
              <a:latin typeface="Calibri"/>
            </a:rPr>
            <a:t>Para una producción de 210 unidades que lugar es mejor. </a:t>
          </a:r>
          <a:endParaRPr b="0" lang="es-CL" sz="1100" spc="-1" strike="noStrike">
            <a:latin typeface="Times New Roman"/>
          </a:endParaRPr>
        </a:p>
        <a:p>
          <a:pPr>
            <a:lnSpc>
              <a:spcPct val="100000"/>
            </a:lnSpc>
          </a:pPr>
          <a:r>
            <a:rPr b="0" lang="es-ES_tradnl" sz="1100" spc="-1" strike="noStrike">
              <a:solidFill>
                <a:srgbClr val="000000"/>
              </a:solidFill>
              <a:latin typeface="Calibri"/>
            </a:rPr>
            <a:t>Para una producción de 280 unidades que lugar es mejor. </a:t>
          </a:r>
          <a:endParaRPr b="0" lang="es-CL" sz="1100" spc="-1" strike="noStrike">
            <a:latin typeface="Times New Roman"/>
          </a:endParaRPr>
        </a:p>
        <a:p>
          <a:pPr>
            <a:lnSpc>
              <a:spcPct val="100000"/>
            </a:lnSpc>
          </a:pPr>
          <a:endParaRPr b="0" lang="es-CL" sz="1100" spc="-1" strike="noStrike">
            <a:latin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mlns:r="http://schemas.openxmlformats.org/officeDocument/2006/relationships">
  <xdr:twoCellAnchor editAs="twoCell">
    <xdr:from>
      <xdr:col>1</xdr:col>
      <xdr:colOff>32040</xdr:colOff>
      <xdr:row>1</xdr:row>
      <xdr:rowOff>0</xdr:rowOff>
    </xdr:from>
    <xdr:to>
      <xdr:col>6</xdr:col>
      <xdr:colOff>151560</xdr:colOff>
      <xdr:row>10</xdr:row>
      <xdr:rowOff>90720</xdr:rowOff>
    </xdr:to>
    <xdr:sp>
      <xdr:nvSpPr>
        <xdr:cNvPr id="9" name="CuadroTexto 1"/>
        <xdr:cNvSpPr/>
      </xdr:nvSpPr>
      <xdr:spPr>
        <a:xfrm>
          <a:off x="786240" y="182880"/>
          <a:ext cx="4571640" cy="1736640"/>
        </a:xfrm>
        <a:prstGeom prst="rect">
          <a:avLst/>
        </a:prstGeom>
        <a:solidFill>
          <a:srgbClr val="ffffff"/>
        </a:solidFill>
        <a:ln w="9525">
          <a:solidFill>
            <a:srgbClr val="bcbcbc"/>
          </a:solidFill>
          <a:round/>
        </a:ln>
      </xdr:spPr>
      <xdr:style>
        <a:lnRef idx="0"/>
        <a:fillRef idx="0"/>
        <a:effectRef idx="0"/>
        <a:fontRef idx="minor"/>
      </xdr:style>
      <xdr:txBody>
        <a:bodyPr horzOverflow="clip" vertOverflow="clip" lIns="90000" rIns="90000" tIns="45000" bIns="45000">
          <a:noAutofit/>
        </a:bodyPr>
        <a:p>
          <a:pPr>
            <a:lnSpc>
              <a:spcPct val="100000"/>
            </a:lnSpc>
          </a:pPr>
          <a:r>
            <a:rPr b="1" lang="es-CL" sz="1100" spc="-1" strike="noStrike" u="sng">
              <a:solidFill>
                <a:srgbClr val="000000"/>
              </a:solidFill>
              <a:uFillTx/>
              <a:latin typeface="Calibri"/>
            </a:rPr>
            <a:t>Problema 4:</a:t>
          </a:r>
          <a:endParaRPr b="0" lang="es-CL" sz="1100" spc="-1" strike="noStrike">
            <a:latin typeface="Times New Roman"/>
          </a:endParaRPr>
        </a:p>
        <a:p>
          <a:pPr>
            <a:lnSpc>
              <a:spcPct val="100000"/>
            </a:lnSpc>
          </a:pPr>
          <a:r>
            <a:rPr b="0" lang="es-CL" sz="1100" spc="-1" strike="noStrike">
              <a:solidFill>
                <a:srgbClr val="000000"/>
              </a:solidFill>
              <a:latin typeface="Calibri"/>
            </a:rPr>
            <a:t>Una empresa de vegetales congelados ha decidido expandir su línea de enlatados abriendo una nueva localización de fábrica. Esta expansión se debe a la capacidad limitada en su planta existente. La siguiente tabla muestra una serie de factores relevantes propuestos por el área de administración de la empresa para tomar la decisión de localización final, así como su importancia relativa y las calificaciones dadas según el grupo de expertos para dos ciudades de interés. (Resuelva por factores ponderados y describa que es lo que pasa en la situación resuelta):</a:t>
          </a:r>
          <a:endParaRPr b="0" lang="es-CL" sz="1100" spc="-1" strike="noStrike">
            <a:latin typeface="Times New Roman"/>
          </a:endParaRPr>
        </a:p>
        <a:p>
          <a:pPr>
            <a:lnSpc>
              <a:spcPct val="100000"/>
            </a:lnSpc>
          </a:pPr>
          <a:endParaRPr b="0" lang="es-CL" sz="1100" spc="-1" strike="noStrike">
            <a:latin typeface="Times New Roman"/>
          </a:endParaRPr>
        </a:p>
      </xdr:txBody>
    </xdr:sp>
    <xdr:clientData/>
  </xdr:twoCellAnchor>
  <xdr:twoCellAnchor editAs="oneCell">
    <xdr:from>
      <xdr:col>7</xdr:col>
      <xdr:colOff>0</xdr:colOff>
      <xdr:row>8</xdr:row>
      <xdr:rowOff>0</xdr:rowOff>
    </xdr:from>
    <xdr:to>
      <xdr:col>9</xdr:col>
      <xdr:colOff>134280</xdr:colOff>
      <xdr:row>12</xdr:row>
      <xdr:rowOff>65880</xdr:rowOff>
    </xdr:to>
    <xdr:pic>
      <xdr:nvPicPr>
        <xdr:cNvPr id="10" name="Imagen 2" descr=""/>
        <xdr:cNvPicPr/>
      </xdr:nvPicPr>
      <xdr:blipFill>
        <a:blip r:embed="rId1"/>
        <a:stretch/>
      </xdr:blipFill>
      <xdr:spPr>
        <a:xfrm>
          <a:off x="5960520" y="1463040"/>
          <a:ext cx="1643040" cy="797400"/>
        </a:xfrm>
        <a:prstGeom prst="rect">
          <a:avLst/>
        </a:prstGeom>
        <a:ln w="0">
          <a:noFill/>
        </a:ln>
      </xdr:spPr>
    </xdr:pic>
    <xdr:clientData/>
  </xdr:twoCellAnchor>
</xdr:wsDr>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_rels/sheet3.xml.rels><?xml version="1.0" encoding="UTF-8"?>
<Relationships xmlns="http://schemas.openxmlformats.org/package/2006/relationships"><Relationship Id="rId1" Type="http://schemas.openxmlformats.org/officeDocument/2006/relationships/drawing" Target="../drawings/drawing3.xml"/>
</Relationships>
</file>

<file path=xl/worksheets/_rels/sheet4.xml.rels><?xml version="1.0" encoding="UTF-8"?>
<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2:I31"/>
  <sheetViews>
    <sheetView showFormulas="false" showGridLines="true" showRowColHeaders="true" showZeros="true" rightToLeft="false" tabSelected="false" showOutlineSymbols="true" defaultGridColor="true" view="normal" topLeftCell="A7" colorId="64" zoomScale="115" zoomScaleNormal="115" zoomScalePageLayoutView="100" workbookViewId="0">
      <selection pane="topLeft" activeCell="H18" activeCellId="0" sqref="H18"/>
    </sheetView>
  </sheetViews>
  <sheetFormatPr defaultColWidth="10.70703125" defaultRowHeight="14.4" zeroHeight="false" outlineLevelRow="0" outlineLevelCol="0"/>
  <cols>
    <col collapsed="false" customWidth="true" hidden="false" outlineLevel="0" max="2" min="2" style="0" width="16.89"/>
    <col collapsed="false" customWidth="true" hidden="false" outlineLevel="0" max="6" min="6" style="0" width="13.1"/>
    <col collapsed="false" customWidth="true" hidden="false" outlineLevel="0" max="8" min="8" style="0" width="17.11"/>
    <col collapsed="false" customWidth="true" hidden="false" outlineLevel="0" max="9" min="9" style="0" width="14.55"/>
  </cols>
  <sheetData>
    <row r="2" customFormat="false" ht="14.4" hidden="false" customHeight="false" outlineLevel="0" collapsed="false">
      <c r="B2" s="1" t="s">
        <v>0</v>
      </c>
    </row>
    <row r="16" customFormat="false" ht="14.4" hidden="false" customHeight="false" outlineLevel="0" collapsed="false">
      <c r="E16" s="2"/>
      <c r="F16" s="3"/>
      <c r="G16" s="3"/>
      <c r="H16" s="4"/>
      <c r="I16" s="4"/>
    </row>
    <row r="17" customFormat="false" ht="35" hidden="false" customHeight="false" outlineLevel="0" collapsed="false">
      <c r="B17" s="5" t="s">
        <v>1</v>
      </c>
      <c r="C17" s="5" t="s">
        <v>2</v>
      </c>
      <c r="D17" s="5" t="s">
        <v>3</v>
      </c>
      <c r="E17" s="6" t="s">
        <v>4</v>
      </c>
      <c r="F17" s="7" t="s">
        <v>5</v>
      </c>
      <c r="G17" s="7" t="s">
        <v>6</v>
      </c>
      <c r="H17" s="7" t="s">
        <v>7</v>
      </c>
      <c r="I17" s="8" t="s">
        <v>8</v>
      </c>
    </row>
    <row r="18" customFormat="false" ht="13.8" hidden="false" customHeight="false" outlineLevel="0" collapsed="false">
      <c r="B18" s="9" t="s">
        <v>9</v>
      </c>
      <c r="C18" s="9" t="n">
        <v>9.2</v>
      </c>
      <c r="D18" s="9" t="n">
        <v>3.5</v>
      </c>
      <c r="E18" s="10" t="n">
        <v>3</v>
      </c>
      <c r="F18" s="7" t="n">
        <f aca="false">C18*E18</f>
        <v>27.6</v>
      </c>
      <c r="G18" s="7" t="n">
        <f aca="false">D18*E18</f>
        <v>10.5</v>
      </c>
      <c r="H18" s="11" t="n">
        <f aca="false">SQRT(POWER(C18-$H$30,2)+POWER(D18-$I$30,2))</f>
        <v>3.33166846983601</v>
      </c>
      <c r="I18" s="12" t="n">
        <f aca="false">SQRT(POWER(C18-$H$31,2)+POWER(D18-$I$31,2))</f>
        <v>4.20119030752</v>
      </c>
    </row>
    <row r="19" customFormat="false" ht="13.8" hidden="false" customHeight="false" outlineLevel="0" collapsed="false">
      <c r="B19" s="13" t="s">
        <v>10</v>
      </c>
      <c r="C19" s="13" t="n">
        <v>5</v>
      </c>
      <c r="D19" s="13" t="n">
        <v>3.6</v>
      </c>
      <c r="E19" s="14" t="n">
        <v>3</v>
      </c>
      <c r="F19" s="7" t="n">
        <f aca="false">C19*E19</f>
        <v>15</v>
      </c>
      <c r="G19" s="7" t="n">
        <f aca="false">D19*E19</f>
        <v>10.8</v>
      </c>
      <c r="H19" s="11" t="n">
        <f aca="false">SQRT(POWER(C19-$H$30,2)+POWER(D19-$I$30,2))</f>
        <v>1.15426274530849</v>
      </c>
      <c r="I19" s="12" t="n">
        <f aca="false">SQRT(POWER(C19-$H$31,2)+POWER(D19-$I$31,2))</f>
        <v>0</v>
      </c>
    </row>
    <row r="20" customFormat="false" ht="13.8" hidden="false" customHeight="false" outlineLevel="0" collapsed="false">
      <c r="B20" s="9" t="s">
        <v>11</v>
      </c>
      <c r="C20" s="9" t="n">
        <v>7.8</v>
      </c>
      <c r="D20" s="9" t="n">
        <v>1.4</v>
      </c>
      <c r="E20" s="10" t="n">
        <v>5</v>
      </c>
      <c r="F20" s="7" t="n">
        <f aca="false">C20*E20</f>
        <v>39</v>
      </c>
      <c r="G20" s="7" t="n">
        <f aca="false">D20*E20</f>
        <v>7</v>
      </c>
      <c r="H20" s="11" t="n">
        <f aca="false">SQRT(POWER(C20-$H$30,2)+POWER(D20-$I$30,2))</f>
        <v>3.39570081480519</v>
      </c>
      <c r="I20" s="12" t="n">
        <f aca="false">SQRT(POWER(C20-$H$31,2)+POWER(D20-$I$31,2))</f>
        <v>3.56089876295297</v>
      </c>
    </row>
    <row r="21" customFormat="false" ht="13.8" hidden="false" customHeight="false" outlineLevel="0" collapsed="false">
      <c r="B21" s="9" t="s">
        <v>12</v>
      </c>
      <c r="C21" s="9" t="n">
        <v>5</v>
      </c>
      <c r="D21" s="9" t="n">
        <v>8.4</v>
      </c>
      <c r="E21" s="10" t="n">
        <v>3</v>
      </c>
      <c r="F21" s="7" t="n">
        <f aca="false">C21*E21</f>
        <v>15</v>
      </c>
      <c r="G21" s="7" t="n">
        <f aca="false">D21*E21</f>
        <v>25.2</v>
      </c>
      <c r="H21" s="11" t="n">
        <f aca="false">SQRT(POWER(C21-$H$30,2)+POWER(D21-$I$30,2))</f>
        <v>4.25820648691525</v>
      </c>
      <c r="I21" s="12" t="n">
        <f aca="false">SQRT(POWER(C21-$H$31,2)+POWER(D21-$I$31,2))</f>
        <v>4.8</v>
      </c>
    </row>
    <row r="22" customFormat="false" ht="13.8" hidden="false" customHeight="false" outlineLevel="0" collapsed="false">
      <c r="B22" s="9" t="s">
        <v>13</v>
      </c>
      <c r="C22" s="9" t="n">
        <v>2.8</v>
      </c>
      <c r="D22" s="9" t="n">
        <v>6.5</v>
      </c>
      <c r="E22" s="10" t="n">
        <v>3</v>
      </c>
      <c r="F22" s="7" t="n">
        <f aca="false">C22*E22</f>
        <v>8.4</v>
      </c>
      <c r="G22" s="7" t="n">
        <f aca="false">D22*E22</f>
        <v>19.5</v>
      </c>
      <c r="H22" s="11" t="n">
        <f aca="false">SQRT(POWER(C22-$H$30,2)+POWER(D22-$I$30,2))</f>
        <v>3.87417675927805</v>
      </c>
      <c r="I22" s="12" t="n">
        <f aca="false">SQRT(POWER(C22-$H$31,2)+POWER(D22-$I$31,2))</f>
        <v>3.64005494464026</v>
      </c>
    </row>
    <row r="23" customFormat="false" ht="13.8" hidden="false" customHeight="false" outlineLevel="0" collapsed="false">
      <c r="B23" s="9" t="s">
        <v>14</v>
      </c>
      <c r="C23" s="9" t="n">
        <v>5.5</v>
      </c>
      <c r="D23" s="9" t="n">
        <v>2</v>
      </c>
      <c r="E23" s="10" t="n">
        <v>3</v>
      </c>
      <c r="F23" s="7" t="n">
        <f aca="false">C23*E23</f>
        <v>16.5</v>
      </c>
      <c r="G23" s="7" t="n">
        <f aca="false">D23*E23</f>
        <v>6</v>
      </c>
      <c r="H23" s="11" t="n">
        <f aca="false">SQRT(POWER(C23-$H$30,2)+POWER(D23-$I$30,2))</f>
        <v>2.29531617241742</v>
      </c>
      <c r="I23" s="12" t="n">
        <f aca="false">SQRT(POWER(C23-$H$31,2)+POWER(D23-$I$31,2))</f>
        <v>1.67630546142402</v>
      </c>
    </row>
    <row r="24" customFormat="false" ht="13.8" hidden="false" customHeight="false" outlineLevel="0" collapsed="false">
      <c r="B24" s="9" t="s">
        <v>15</v>
      </c>
      <c r="C24" s="9" t="n">
        <v>7.3</v>
      </c>
      <c r="D24" s="9" t="n">
        <v>2.5</v>
      </c>
      <c r="E24" s="10" t="n">
        <v>3</v>
      </c>
      <c r="F24" s="7" t="n">
        <f aca="false">C24*E24</f>
        <v>21.9</v>
      </c>
      <c r="G24" s="7" t="n">
        <f aca="false">D24*E24</f>
        <v>7.5</v>
      </c>
      <c r="H24" s="11" t="n">
        <f aca="false">SQRT(POWER(C24-$H$30,2)+POWER(D24-$I$30,2))</f>
        <v>2.20785646669225</v>
      </c>
      <c r="I24" s="12" t="n">
        <f aca="false">SQRT(POWER(C24-$H$31,2)+POWER(D24-$I$31,2))</f>
        <v>2.54950975679639</v>
      </c>
    </row>
    <row r="25" customFormat="false" ht="13.8" hidden="false" customHeight="false" outlineLevel="0" collapsed="false">
      <c r="B25" s="9" t="s">
        <v>16</v>
      </c>
      <c r="C25" s="9" t="n">
        <v>3.8</v>
      </c>
      <c r="D25" s="9" t="n">
        <v>8</v>
      </c>
      <c r="E25" s="10" t="n">
        <v>3</v>
      </c>
      <c r="F25" s="7" t="n">
        <f aca="false">C25*E25</f>
        <v>11.4</v>
      </c>
      <c r="G25" s="7" t="n">
        <f aca="false">D25*E25</f>
        <v>24</v>
      </c>
      <c r="H25" s="11" t="n">
        <f aca="false">SQRT(POWER(C25-$H$30,2)+POWER(D25-$I$30,2))</f>
        <v>4.32452925235081</v>
      </c>
      <c r="I25" s="12" t="n">
        <f aca="false">SQRT(POWER(C25-$H$31,2)+POWER(D25-$I$31,2))</f>
        <v>4.56070170039655</v>
      </c>
    </row>
    <row r="26" customFormat="false" ht="13.8" hidden="false" customHeight="false" outlineLevel="0" collapsed="false">
      <c r="A26" s="3"/>
      <c r="B26" s="15" t="s">
        <v>17</v>
      </c>
      <c r="C26" s="16" t="n">
        <f aca="false">F26/E26</f>
        <v>5.95384615384615</v>
      </c>
      <c r="D26" s="16" t="n">
        <f aca="false">G26/E26</f>
        <v>4.25</v>
      </c>
      <c r="E26" s="17" t="n">
        <f aca="false">SUM(E18:E25)</f>
        <v>26</v>
      </c>
      <c r="F26" s="17" t="n">
        <f aca="false">SUM(F18:F25)</f>
        <v>154.8</v>
      </c>
      <c r="G26" s="17" t="n">
        <f aca="false">SUM(G18:G25)</f>
        <v>110.5</v>
      </c>
      <c r="H26" s="15"/>
      <c r="I26" s="18"/>
    </row>
    <row r="27" customFormat="false" ht="14.4" hidden="false" customHeight="false" outlineLevel="0" collapsed="false">
      <c r="A27" s="3"/>
      <c r="B27" s="15"/>
      <c r="C27" s="18"/>
      <c r="D27" s="18"/>
      <c r="E27" s="15"/>
      <c r="F27" s="18"/>
      <c r="G27" s="18"/>
      <c r="H27" s="15"/>
      <c r="I27" s="18"/>
    </row>
    <row r="28" customFormat="false" ht="14.4" hidden="false" customHeight="false" outlineLevel="0" collapsed="false">
      <c r="A28" s="3"/>
      <c r="B28" s="15"/>
      <c r="C28" s="18"/>
      <c r="D28" s="18"/>
      <c r="E28" s="15"/>
      <c r="F28" s="18"/>
      <c r="G28" s="18"/>
      <c r="H28" s="19"/>
      <c r="I28" s="18"/>
    </row>
    <row r="29" customFormat="false" ht="14.4" hidden="false" customHeight="false" outlineLevel="0" collapsed="false">
      <c r="A29" s="3"/>
      <c r="B29" s="15"/>
      <c r="C29" s="18"/>
      <c r="D29" s="18"/>
      <c r="E29" s="15"/>
      <c r="F29" s="18" t="s">
        <v>18</v>
      </c>
      <c r="G29" s="18"/>
      <c r="H29" s="15" t="s">
        <v>2</v>
      </c>
      <c r="I29" s="18" t="s">
        <v>3</v>
      </c>
    </row>
    <row r="30" customFormat="false" ht="14.4" hidden="false" customHeight="false" outlineLevel="0" collapsed="false">
      <c r="A30" s="3"/>
      <c r="B30" s="15"/>
      <c r="C30" s="18"/>
      <c r="D30" s="18"/>
      <c r="E30" s="15"/>
      <c r="F30" s="18"/>
      <c r="G30" s="18"/>
      <c r="H30" s="19" t="n">
        <f aca="false">F26/E26</f>
        <v>5.95384615384615</v>
      </c>
      <c r="I30" s="18" t="n">
        <f aca="false">G26/E26</f>
        <v>4.25</v>
      </c>
    </row>
    <row r="31" customFormat="false" ht="14.4" hidden="false" customHeight="false" outlineLevel="0" collapsed="false">
      <c r="F31" s="0" t="s">
        <v>19</v>
      </c>
      <c r="H31" s="0" t="n">
        <f aca="false">C19</f>
        <v>5</v>
      </c>
      <c r="I31" s="0" t="n">
        <f aca="false">D19</f>
        <v>3.6</v>
      </c>
    </row>
  </sheetData>
  <printOptions headings="false" gridLines="false" gridLinesSet="true" horizontalCentered="false" verticalCentered="false"/>
  <pageMargins left="0.7" right="0.7" top="0.75" bottom="0.75" header="0.511805555555555" footer="0.511805555555555"/>
  <pageSetup paperSize="1"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2:L25"/>
  <sheetViews>
    <sheetView showFormulas="false" showGridLines="true" showRowColHeaders="true" showZeros="true" rightToLeft="false" tabSelected="true" showOutlineSymbols="true" defaultGridColor="true" view="normal" topLeftCell="A1048541" colorId="64" zoomScale="115" zoomScaleNormal="115" zoomScalePageLayoutView="100" workbookViewId="0">
      <selection pane="topLeft" activeCell="J1048576" activeCellId="0" sqref="J1048576"/>
    </sheetView>
  </sheetViews>
  <sheetFormatPr defaultColWidth="10.70703125" defaultRowHeight="14.4" zeroHeight="false" outlineLevelRow="0" outlineLevelCol="0"/>
  <cols>
    <col collapsed="false" customWidth="true" hidden="false" outlineLevel="0" max="9" min="9" style="0" width="17.76"/>
  </cols>
  <sheetData>
    <row r="12" customFormat="false" ht="14.4" hidden="false" customHeight="false" outlineLevel="0" collapsed="false">
      <c r="D12" s="3"/>
      <c r="E12" s="3"/>
      <c r="F12" s="3"/>
      <c r="G12" s="3"/>
      <c r="H12" s="3"/>
      <c r="I12" s="3"/>
      <c r="J12" s="3"/>
      <c r="K12" s="3"/>
      <c r="L12" s="3"/>
    </row>
    <row r="13" customFormat="false" ht="35" hidden="false" customHeight="false" outlineLevel="0" collapsed="false">
      <c r="B13" s="20" t="s">
        <v>20</v>
      </c>
      <c r="C13" s="20" t="s">
        <v>21</v>
      </c>
      <c r="D13" s="20" t="s">
        <v>22</v>
      </c>
      <c r="E13" s="20" t="s">
        <v>2</v>
      </c>
      <c r="F13" s="20" t="s">
        <v>3</v>
      </c>
      <c r="G13" s="3" t="s">
        <v>5</v>
      </c>
      <c r="H13" s="3" t="s">
        <v>6</v>
      </c>
      <c r="I13" s="21" t="s">
        <v>23</v>
      </c>
      <c r="J13" s="21" t="s">
        <v>24</v>
      </c>
      <c r="K13" s="21" t="s">
        <v>25</v>
      </c>
      <c r="L13" s="3"/>
    </row>
    <row r="14" customFormat="false" ht="13.8" hidden="false" customHeight="false" outlineLevel="0" collapsed="false">
      <c r="B14" s="20" t="n">
        <v>1</v>
      </c>
      <c r="C14" s="22" t="n">
        <v>5000</v>
      </c>
      <c r="D14" s="23" t="s">
        <v>26</v>
      </c>
      <c r="E14" s="24" t="n">
        <v>7</v>
      </c>
      <c r="F14" s="24" t="n">
        <v>13</v>
      </c>
      <c r="G14" s="3" t="n">
        <f aca="false">C14*E14</f>
        <v>35000</v>
      </c>
      <c r="H14" s="3" t="n">
        <f aca="false">C14*F14</f>
        <v>65000</v>
      </c>
      <c r="I14" s="25" t="n">
        <f aca="false">SQRT(POWER(E14-$D$25,2)+POWER(F14-$E$25,2))</f>
        <v>6.5841792459319</v>
      </c>
      <c r="J14" s="26" t="n">
        <f aca="false">ABS($D$25-E14)</f>
        <v>5.36243822075783</v>
      </c>
      <c r="K14" s="26" t="n">
        <f aca="false">$E$25-F14</f>
        <v>-3.82042833607908</v>
      </c>
      <c r="L14" s="3"/>
    </row>
    <row r="15" customFormat="false" ht="13.8" hidden="false" customHeight="false" outlineLevel="0" collapsed="false">
      <c r="B15" s="20" t="n">
        <v>2</v>
      </c>
      <c r="C15" s="22" t="n">
        <v>92000</v>
      </c>
      <c r="D15" s="23" t="s">
        <v>27</v>
      </c>
      <c r="E15" s="24" t="n">
        <v>8</v>
      </c>
      <c r="F15" s="24" t="n">
        <v>12</v>
      </c>
      <c r="G15" s="3" t="n">
        <f aca="false">C15*E15</f>
        <v>736000</v>
      </c>
      <c r="H15" s="3" t="n">
        <f aca="false">C15*F15</f>
        <v>1104000</v>
      </c>
      <c r="I15" s="25" t="n">
        <f aca="false">SQRT(POWER(E15-$D$25,2)+POWER(F15-$E$25,2))</f>
        <v>5.19477460809288</v>
      </c>
      <c r="J15" s="26" t="n">
        <f aca="false">$D$25-E15</f>
        <v>4.36243822075783</v>
      </c>
      <c r="K15" s="3"/>
      <c r="L15" s="3"/>
    </row>
    <row r="16" customFormat="false" ht="13.8" hidden="false" customHeight="false" outlineLevel="0" collapsed="false">
      <c r="B16" s="20" t="n">
        <v>3</v>
      </c>
      <c r="C16" s="22" t="n">
        <v>70000</v>
      </c>
      <c r="D16" s="23" t="s">
        <v>28</v>
      </c>
      <c r="E16" s="24" t="n">
        <v>11</v>
      </c>
      <c r="F16" s="24" t="n">
        <v>10</v>
      </c>
      <c r="G16" s="3" t="n">
        <f aca="false">C16*E16</f>
        <v>770000</v>
      </c>
      <c r="H16" s="3" t="n">
        <f aca="false">C16*F16</f>
        <v>700000</v>
      </c>
      <c r="I16" s="25" t="n">
        <f aca="false">SQRT(POWER(E16-$D$25,2)+POWER(F16-$E$25,2))</f>
        <v>1.59039006536863</v>
      </c>
      <c r="J16" s="26" t="n">
        <f aca="false">$D$25-E16</f>
        <v>1.36243822075783</v>
      </c>
      <c r="K16" s="3"/>
      <c r="L16" s="3"/>
    </row>
    <row r="17" customFormat="false" ht="13.8" hidden="false" customHeight="false" outlineLevel="0" collapsed="false">
      <c r="B17" s="20" t="n">
        <v>4</v>
      </c>
      <c r="C17" s="22" t="n">
        <v>35000</v>
      </c>
      <c r="D17" s="23" t="s">
        <v>29</v>
      </c>
      <c r="E17" s="24" t="n">
        <v>11</v>
      </c>
      <c r="F17" s="24" t="n">
        <v>7</v>
      </c>
      <c r="G17" s="3" t="n">
        <f aca="false">C17*E17</f>
        <v>385000</v>
      </c>
      <c r="H17" s="3" t="n">
        <f aca="false">C17*F17</f>
        <v>245000</v>
      </c>
      <c r="I17" s="25" t="n">
        <f aca="false">SQRT(POWER(E17-$D$25,2)+POWER(F17-$E$25,2))</f>
        <v>2.57036389321605</v>
      </c>
      <c r="J17" s="26" t="n">
        <f aca="false">$D$25-E17</f>
        <v>1.36243822075783</v>
      </c>
      <c r="K17" s="3"/>
      <c r="L17" s="3"/>
    </row>
    <row r="18" customFormat="false" ht="13.8" hidden="false" customHeight="false" outlineLevel="0" collapsed="false">
      <c r="B18" s="20" t="n">
        <v>5</v>
      </c>
      <c r="C18" s="22" t="n">
        <v>9000</v>
      </c>
      <c r="D18" s="23" t="s">
        <v>30</v>
      </c>
      <c r="E18" s="24" t="n">
        <v>12</v>
      </c>
      <c r="F18" s="24" t="n">
        <v>4</v>
      </c>
      <c r="G18" s="3" t="n">
        <f aca="false">C18*E18</f>
        <v>108000</v>
      </c>
      <c r="H18" s="3" t="n">
        <f aca="false">C18*F18</f>
        <v>36000</v>
      </c>
      <c r="I18" s="25" t="n">
        <f aca="false">SQRT(POWER(E18-$D$25,2)+POWER(F18-$E$25,2))</f>
        <v>5.19223690576216</v>
      </c>
      <c r="J18" s="26" t="n">
        <f aca="false">$D$25-E18</f>
        <v>0.362438220757825</v>
      </c>
      <c r="K18" s="3"/>
      <c r="L18" s="3"/>
    </row>
    <row r="19" customFormat="false" ht="13.8" hidden="false" customHeight="false" outlineLevel="0" collapsed="false">
      <c r="B19" s="20" t="n">
        <v>6</v>
      </c>
      <c r="C19" s="22" t="n">
        <v>227000</v>
      </c>
      <c r="D19" s="23" t="s">
        <v>31</v>
      </c>
      <c r="E19" s="24" t="n">
        <v>13</v>
      </c>
      <c r="F19" s="24" t="n">
        <v>11</v>
      </c>
      <c r="G19" s="3" t="n">
        <f aca="false">C19*E19</f>
        <v>2951000</v>
      </c>
      <c r="H19" s="3" t="n">
        <f aca="false">C19*F19</f>
        <v>2497000</v>
      </c>
      <c r="I19" s="25" t="n">
        <f aca="false">SQRT(POWER(E19-$D$25,2)+POWER(F19-$E$25,2))</f>
        <v>1.92884534090997</v>
      </c>
      <c r="J19" s="26" t="n">
        <f aca="false">$D$25-E19</f>
        <v>-0.637561779242175</v>
      </c>
      <c r="K19" s="3"/>
      <c r="L19" s="3"/>
    </row>
    <row r="20" customFormat="false" ht="13.8" hidden="false" customHeight="false" outlineLevel="0" collapsed="false">
      <c r="B20" s="20" t="n">
        <v>7</v>
      </c>
      <c r="C20" s="22" t="n">
        <v>16000</v>
      </c>
      <c r="D20" s="23" t="s">
        <v>32</v>
      </c>
      <c r="E20" s="24" t="n">
        <v>14</v>
      </c>
      <c r="F20" s="24" t="n">
        <v>10</v>
      </c>
      <c r="G20" s="3" t="n">
        <f aca="false">C20*E20</f>
        <v>224000</v>
      </c>
      <c r="H20" s="3" t="n">
        <f aca="false">C20*F20</f>
        <v>160000</v>
      </c>
      <c r="I20" s="25" t="n">
        <f aca="false">SQRT(POWER(E20-$D$25,2)+POWER(F20-$E$25,2))</f>
        <v>1.83158708105192</v>
      </c>
      <c r="J20" s="26" t="n">
        <f aca="false">$D$25-E20</f>
        <v>-1.63756177924217</v>
      </c>
      <c r="K20" s="3"/>
      <c r="L20" s="3"/>
    </row>
    <row r="21" customFormat="false" ht="13.8" hidden="false" customHeight="false" outlineLevel="0" collapsed="false">
      <c r="B21" s="20" t="n">
        <v>8</v>
      </c>
      <c r="C21" s="22" t="n">
        <v>153000</v>
      </c>
      <c r="D21" s="23" t="s">
        <v>33</v>
      </c>
      <c r="E21" s="24" t="n">
        <v>15</v>
      </c>
      <c r="F21" s="24" t="n">
        <v>5</v>
      </c>
      <c r="G21" s="3" t="n">
        <f aca="false">C21*E21</f>
        <v>2295000</v>
      </c>
      <c r="H21" s="3" t="n">
        <f aca="false">C21*F21</f>
        <v>765000</v>
      </c>
      <c r="I21" s="25" t="n">
        <f aca="false">SQRT(POWER(E21-$D$25,2)+POWER(F21-$E$25,2))</f>
        <v>4.94222130556391</v>
      </c>
      <c r="J21" s="26" t="n">
        <f aca="false">$D$25-E21</f>
        <v>-2.63756177924217</v>
      </c>
      <c r="K21" s="3"/>
      <c r="L21" s="3"/>
    </row>
    <row r="22" customFormat="false" ht="13.8" hidden="false" customHeight="false" outlineLevel="0" collapsed="false">
      <c r="B22" s="27"/>
      <c r="C22" s="28" t="n">
        <f aca="false">SUM(C14:C21)</f>
        <v>607000</v>
      </c>
      <c r="D22" s="20" t="s">
        <v>34</v>
      </c>
      <c r="E22" s="29"/>
      <c r="F22" s="29"/>
      <c r="G22" s="28" t="n">
        <f aca="false">SUM(G14:G21)</f>
        <v>7504000</v>
      </c>
      <c r="H22" s="28" t="n">
        <f aca="false">SUM(H14:H21)</f>
        <v>5572000</v>
      </c>
      <c r="I22" s="3"/>
      <c r="J22" s="28" t="n">
        <f aca="false">SUM(J14:J21)</f>
        <v>7.8995057660626</v>
      </c>
      <c r="K22" s="3"/>
      <c r="L22" s="3"/>
    </row>
    <row r="23" customFormat="false" ht="14.4" hidden="false" customHeight="false" outlineLevel="0" collapsed="false">
      <c r="E23" s="3"/>
      <c r="F23" s="3"/>
      <c r="G23" s="3"/>
      <c r="H23" s="3"/>
      <c r="I23" s="3"/>
      <c r="J23" s="3"/>
      <c r="K23" s="3"/>
      <c r="L23" s="3"/>
    </row>
    <row r="24" customFormat="false" ht="13.8" hidden="false" customHeight="false" outlineLevel="0" collapsed="false">
      <c r="B24" s="18" t="s">
        <v>18</v>
      </c>
      <c r="C24" s="18"/>
      <c r="D24" s="15" t="s">
        <v>2</v>
      </c>
      <c r="E24" s="18" t="s">
        <v>3</v>
      </c>
      <c r="F24" s="3"/>
      <c r="G24" s="3"/>
      <c r="H24" s="3"/>
      <c r="I24" s="3"/>
      <c r="J24" s="3"/>
      <c r="K24" s="3"/>
      <c r="L24" s="3"/>
    </row>
    <row r="25" customFormat="false" ht="13.8" hidden="false" customHeight="false" outlineLevel="0" collapsed="false">
      <c r="B25" s="18"/>
      <c r="C25" s="18"/>
      <c r="D25" s="19" t="n">
        <f aca="false">G22/C22</f>
        <v>12.3624382207578</v>
      </c>
      <c r="E25" s="18" t="n">
        <f aca="false">H22/C22</f>
        <v>9.17957166392092</v>
      </c>
      <c r="F25" s="3"/>
      <c r="G25" s="3"/>
      <c r="H25" s="3"/>
      <c r="I25" s="3"/>
      <c r="J25" s="3"/>
      <c r="K25" s="3"/>
      <c r="L25" s="3"/>
    </row>
  </sheetData>
  <printOptions headings="false" gridLines="false" gridLinesSet="true" horizontalCentered="false" verticalCentered="false"/>
  <pageMargins left="0.7" right="0.7" top="0.75" bottom="0.75" header="0.511805555555555" footer="0.511805555555555"/>
  <pageSetup paperSize="1"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1:J22"/>
  <sheetViews>
    <sheetView showFormulas="false" showGridLines="true" showRowColHeaders="true" showZeros="true" rightToLeft="false" tabSelected="false" showOutlineSymbols="true" defaultGridColor="true" view="normal" topLeftCell="A1" colorId="64" zoomScale="115" zoomScaleNormal="115" zoomScalePageLayoutView="100" workbookViewId="0">
      <selection pane="topLeft" activeCell="K11" activeCellId="0" sqref="K11"/>
    </sheetView>
  </sheetViews>
  <sheetFormatPr defaultColWidth="10.70703125" defaultRowHeight="14.4" zeroHeight="false" outlineLevelRow="0" outlineLevelCol="0"/>
  <sheetData>
    <row r="11" customFormat="false" ht="14.4" hidden="false" customHeight="false" outlineLevel="0" collapsed="false">
      <c r="E11" s="3"/>
      <c r="F11" s="3"/>
      <c r="G11" s="3"/>
      <c r="H11" s="3"/>
      <c r="I11" s="3"/>
      <c r="J11" s="3"/>
    </row>
    <row r="12" customFormat="false" ht="28.2" hidden="false" customHeight="true" outlineLevel="0" collapsed="false">
      <c r="B12" s="20" t="s">
        <v>35</v>
      </c>
      <c r="C12" s="20" t="s">
        <v>36</v>
      </c>
      <c r="D12" s="20" t="s">
        <v>37</v>
      </c>
      <c r="E12" s="20" t="s">
        <v>38</v>
      </c>
      <c r="F12" s="20"/>
      <c r="G12" s="20"/>
      <c r="H12" s="3"/>
      <c r="I12" s="3"/>
      <c r="J12" s="3"/>
    </row>
    <row r="13" customFormat="false" ht="14.4" hidden="false" customHeight="false" outlineLevel="0" collapsed="false">
      <c r="B13" s="20"/>
      <c r="C13" s="20"/>
      <c r="D13" s="20"/>
      <c r="E13" s="30" t="n">
        <v>120</v>
      </c>
      <c r="F13" s="27" t="n">
        <v>210</v>
      </c>
      <c r="G13" s="27" t="n">
        <v>280</v>
      </c>
      <c r="H13" s="3"/>
      <c r="I13" s="3"/>
      <c r="J13" s="3"/>
    </row>
    <row r="14" customFormat="false" ht="14.4" hidden="false" customHeight="false" outlineLevel="0" collapsed="false">
      <c r="B14" s="23" t="s">
        <v>39</v>
      </c>
      <c r="C14" s="23" t="n">
        <v>1000</v>
      </c>
      <c r="D14" s="23" t="n">
        <v>7</v>
      </c>
      <c r="E14" s="31"/>
      <c r="F14" s="31"/>
      <c r="G14" s="31"/>
      <c r="H14" s="3"/>
      <c r="I14" s="3"/>
      <c r="J14" s="3"/>
    </row>
    <row r="15" customFormat="false" ht="14.4" hidden="false" customHeight="false" outlineLevel="0" collapsed="false">
      <c r="B15" s="23" t="s">
        <v>40</v>
      </c>
      <c r="C15" s="23" t="n">
        <v>500</v>
      </c>
      <c r="D15" s="23" t="n">
        <v>11</v>
      </c>
      <c r="E15" s="31"/>
      <c r="F15" s="31"/>
      <c r="G15" s="31"/>
      <c r="H15" s="3"/>
      <c r="I15" s="3"/>
      <c r="J15" s="3"/>
    </row>
    <row r="16" customFormat="false" ht="14.4" hidden="false" customHeight="false" outlineLevel="0" collapsed="false">
      <c r="B16" s="23" t="s">
        <v>41</v>
      </c>
      <c r="C16" s="23" t="n">
        <v>1700</v>
      </c>
      <c r="D16" s="23" t="n">
        <v>4</v>
      </c>
      <c r="E16" s="31"/>
      <c r="F16" s="31"/>
      <c r="G16" s="31"/>
      <c r="H16" s="3"/>
      <c r="I16" s="3"/>
      <c r="J16" s="3"/>
    </row>
    <row r="17" customFormat="false" ht="14.4" hidden="false" customHeight="false" outlineLevel="0" collapsed="false">
      <c r="B17" s="23" t="s">
        <v>42</v>
      </c>
      <c r="C17" s="23" t="n">
        <v>700</v>
      </c>
      <c r="D17" s="23" t="n">
        <v>9</v>
      </c>
      <c r="E17" s="31"/>
      <c r="F17" s="31"/>
      <c r="G17" s="31"/>
      <c r="H17" s="3"/>
      <c r="I17" s="3"/>
      <c r="J17" s="3"/>
    </row>
    <row r="18" customFormat="false" ht="14.4" hidden="false" customHeight="false" outlineLevel="0" collapsed="false">
      <c r="B18" s="23" t="s">
        <v>43</v>
      </c>
      <c r="C18" s="23" t="n">
        <v>1300</v>
      </c>
      <c r="D18" s="23" t="n">
        <v>6</v>
      </c>
      <c r="E18" s="31"/>
      <c r="F18" s="31"/>
      <c r="G18" s="31"/>
      <c r="H18" s="3"/>
      <c r="I18" s="3"/>
      <c r="J18" s="3"/>
    </row>
    <row r="19" customFormat="false" ht="14.4" hidden="false" customHeight="false" outlineLevel="0" collapsed="false">
      <c r="E19" s="3"/>
      <c r="F19" s="3"/>
      <c r="G19" s="3"/>
      <c r="H19" s="3"/>
      <c r="I19" s="3"/>
      <c r="J19" s="3"/>
    </row>
    <row r="20" customFormat="false" ht="14.4" hidden="false" customHeight="false" outlineLevel="0" collapsed="false">
      <c r="E20" s="3"/>
      <c r="F20" s="3"/>
      <c r="G20" s="3"/>
      <c r="H20" s="3"/>
      <c r="I20" s="3"/>
      <c r="J20" s="3"/>
    </row>
    <row r="21" customFormat="false" ht="14.4" hidden="false" customHeight="false" outlineLevel="0" collapsed="false">
      <c r="E21" s="3"/>
      <c r="F21" s="3"/>
      <c r="G21" s="3"/>
      <c r="H21" s="3"/>
      <c r="I21" s="3"/>
      <c r="J21" s="3"/>
    </row>
    <row r="22" customFormat="false" ht="14.4" hidden="false" customHeight="false" outlineLevel="0" collapsed="false">
      <c r="E22" s="3"/>
      <c r="F22" s="3"/>
      <c r="G22" s="3"/>
      <c r="H22" s="3"/>
      <c r="I22" s="3"/>
      <c r="J22" s="3"/>
    </row>
  </sheetData>
  <mergeCells count="4">
    <mergeCell ref="B12:B13"/>
    <mergeCell ref="C12:C13"/>
    <mergeCell ref="D12:D13"/>
    <mergeCell ref="E12:G12"/>
  </mergeCells>
  <printOptions headings="false" gridLines="false" gridLinesSet="true" horizontalCentered="false" verticalCentered="false"/>
  <pageMargins left="0.7" right="0.7" top="0.75" bottom="0.75" header="0.511805555555555" footer="0.511805555555555"/>
  <pageSetup paperSize="1"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B14:G23"/>
  <sheetViews>
    <sheetView showFormulas="false" showGridLines="true" showRowColHeaders="true" showZeros="true" rightToLeft="false" tabSelected="false" showOutlineSymbols="true" defaultGridColor="true" view="normal" topLeftCell="A5" colorId="64" zoomScale="115" zoomScaleNormal="115" zoomScalePageLayoutView="100" workbookViewId="0">
      <selection pane="topLeft" activeCell="B23" activeCellId="0" sqref="B23"/>
    </sheetView>
  </sheetViews>
  <sheetFormatPr defaultColWidth="10.70703125" defaultRowHeight="14.4" zeroHeight="false" outlineLevelRow="0" outlineLevelCol="0"/>
  <cols>
    <col collapsed="false" customWidth="true" hidden="false" outlineLevel="0" max="2" min="2" style="0" width="20.33"/>
  </cols>
  <sheetData>
    <row r="14" customFormat="false" ht="28.2" hidden="false" customHeight="true" outlineLevel="0" collapsed="false">
      <c r="B14" s="32"/>
      <c r="C14" s="32" t="s">
        <v>44</v>
      </c>
      <c r="D14" s="32" t="s">
        <v>45</v>
      </c>
      <c r="E14" s="32"/>
      <c r="F14" s="33"/>
      <c r="G14" s="33"/>
    </row>
    <row r="15" customFormat="false" ht="14.4" hidden="false" customHeight="false" outlineLevel="0" collapsed="false">
      <c r="B15" s="32" t="s">
        <v>46</v>
      </c>
      <c r="C15" s="32"/>
      <c r="D15" s="32" t="s">
        <v>47</v>
      </c>
      <c r="E15" s="32" t="s">
        <v>48</v>
      </c>
      <c r="F15" s="34"/>
      <c r="G15" s="34"/>
    </row>
    <row r="16" customFormat="false" ht="26.4" hidden="false" customHeight="false" outlineLevel="0" collapsed="false">
      <c r="B16" s="35" t="s">
        <v>49</v>
      </c>
      <c r="C16" s="36" t="n">
        <v>0.25</v>
      </c>
      <c r="D16" s="36" t="n">
        <v>70</v>
      </c>
      <c r="E16" s="36" t="n">
        <v>60</v>
      </c>
      <c r="F16" s="37"/>
      <c r="G16" s="37"/>
    </row>
    <row r="17" customFormat="false" ht="14.4" hidden="false" customHeight="false" outlineLevel="0" collapsed="false">
      <c r="B17" s="35" t="s">
        <v>50</v>
      </c>
      <c r="C17" s="36" t="n">
        <v>0.05</v>
      </c>
      <c r="D17" s="36" t="n">
        <v>50</v>
      </c>
      <c r="E17" s="36" t="n">
        <v>60</v>
      </c>
      <c r="F17" s="37"/>
      <c r="G17" s="37"/>
    </row>
    <row r="18" customFormat="false" ht="14.4" hidden="false" customHeight="false" outlineLevel="0" collapsed="false">
      <c r="B18" s="35" t="s">
        <v>51</v>
      </c>
      <c r="C18" s="36" t="n">
        <v>0.1</v>
      </c>
      <c r="D18" s="36" t="n">
        <v>85</v>
      </c>
      <c r="E18" s="36" t="n">
        <v>80</v>
      </c>
      <c r="F18" s="37"/>
      <c r="G18" s="37"/>
    </row>
    <row r="19" customFormat="false" ht="26.4" hidden="false" customHeight="false" outlineLevel="0" collapsed="false">
      <c r="B19" s="38" t="s">
        <v>52</v>
      </c>
      <c r="C19" s="36" t="n">
        <v>0.39</v>
      </c>
      <c r="D19" s="36" t="n">
        <v>75</v>
      </c>
      <c r="E19" s="36" t="n">
        <v>70</v>
      </c>
      <c r="F19" s="37"/>
      <c r="G19" s="37"/>
    </row>
    <row r="20" customFormat="false" ht="26.4" hidden="false" customHeight="false" outlineLevel="0" collapsed="false">
      <c r="B20" s="35" t="s">
        <v>53</v>
      </c>
      <c r="C20" s="36" t="n">
        <v>0.21</v>
      </c>
      <c r="D20" s="36" t="n">
        <v>60</v>
      </c>
      <c r="E20" s="36" t="n">
        <v>70</v>
      </c>
      <c r="F20" s="37"/>
      <c r="G20" s="37"/>
    </row>
    <row r="21" customFormat="false" ht="14.4" hidden="false" customHeight="false" outlineLevel="0" collapsed="false">
      <c r="F21" s="37"/>
      <c r="G21" s="37"/>
    </row>
    <row r="23" customFormat="false" ht="14.4" hidden="false" customHeight="false" outlineLevel="0" collapsed="false">
      <c r="B23" s="39"/>
    </row>
  </sheetData>
  <mergeCells count="3">
    <mergeCell ref="C14:C15"/>
    <mergeCell ref="D14:E14"/>
    <mergeCell ref="F14:G14"/>
  </mergeCells>
  <printOptions headings="false" gridLines="false" gridLinesSet="true" horizontalCentered="false" verticalCentered="false"/>
  <pageMargins left="0.7" right="0.7" top="0.75" bottom="0.75" header="0.511805555555555" footer="0.511805555555555"/>
  <pageSetup paperSize="1"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docProps/app.xml><?xml version="1.0" encoding="utf-8"?>
<Properties xmlns="http://schemas.openxmlformats.org/officeDocument/2006/extended-properties" xmlns:vt="http://schemas.openxmlformats.org/officeDocument/2006/docPropsVTypes">
  <Template/>
  <TotalTime>27</TotalTime>
  <Application>LibreOffice/7.1.8.1$Linux_X86_64 LibreOffice_project/10$Build-1</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2021-05-18T12:12:01Z</dcterms:created>
  <dc:creator>German Toledo</dc:creator>
  <dc:description/>
  <dc:language>es-CL</dc:language>
  <cp:lastModifiedBy/>
  <dcterms:modified xsi:type="dcterms:W3CDTF">2021-12-25T13:32:46Z</dcterms:modified>
  <cp:revision>8</cp:revision>
  <dc:subject/>
  <dc:title/>
</cp:coreProperties>
</file>

<file path=docProps/custom.xml><?xml version="1.0" encoding="utf-8"?>
<Properties xmlns="http://schemas.openxmlformats.org/officeDocument/2006/custom-properties" xmlns:vt="http://schemas.openxmlformats.org/officeDocument/2006/docPropsVTypes"/>
</file>